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\Downloads\"/>
    </mc:Choice>
  </mc:AlternateContent>
  <bookViews>
    <workbookView xWindow="0" yWindow="0" windowWidth="24000" windowHeight="9750" tabRatio="960" activeTab="1"/>
  </bookViews>
  <sheets>
    <sheet name="Anestezi" sheetId="1" r:id="rId1"/>
    <sheet name="Engelli Bakımı ve Rehabilitasyo" sheetId="16" r:id="rId2"/>
    <sheet name="Ameliyathane Hizmetleri" sheetId="15" r:id="rId3"/>
    <sheet name="Ezcane Hizmetleri" sheetId="14" r:id="rId4"/>
    <sheet name="Yaşlı Bakım" sheetId="13" r:id="rId5"/>
    <sheet name="Tıbbi Lab.Tek." sheetId="12" r:id="rId6"/>
    <sheet name="Tıbbi Görnt.Tek." sheetId="11" r:id="rId7"/>
    <sheet name="Ort.Pro.&amp;Ortez" sheetId="10" r:id="rId8"/>
    <sheet name="Odyometri" sheetId="9" r:id="rId9"/>
    <sheet name="İlk ve Acil Yardım" sheetId="8" r:id="rId10"/>
    <sheet name="Fizyoterapi" sheetId="7" r:id="rId11"/>
    <sheet name="Diyaliz" sheetId="6" r:id="rId12"/>
    <sheet name="Diş Protez" sheetId="5" r:id="rId13"/>
    <sheet name="Tıb.Dok.&amp; Sekreterlik" sheetId="4" r:id="rId14"/>
  </sheets>
  <definedNames>
    <definedName name="_Toc235298350" localSheetId="0">Anestezi!$A$4</definedName>
    <definedName name="_Toc235298350" localSheetId="12">'Diş Protez'!$A$4</definedName>
    <definedName name="_Toc235298350" localSheetId="11">Diyaliz!$A$4</definedName>
    <definedName name="_Toc235298350" localSheetId="10">Fizyoterapi!$A$4</definedName>
    <definedName name="_Toc235298350" localSheetId="9">'İlk ve Acil Yardım'!$A$4</definedName>
    <definedName name="_Toc235298350" localSheetId="8">Odyometri!$A$4</definedName>
    <definedName name="_Toc235298350" localSheetId="7">'Ort.Pro.&amp;Ortez'!$A$4</definedName>
    <definedName name="_Toc235298350" localSheetId="13">'Tıb.Dok.&amp; Sekreterlik'!$A$4</definedName>
    <definedName name="_Toc235298350" localSheetId="6">'Tıbbi Görnt.Tek.'!$A$4</definedName>
    <definedName name="_Toc235298350" localSheetId="5">'Tıbbi Lab.Tek.'!$A$4</definedName>
    <definedName name="_Toc235298350" localSheetId="4">'Yaşlı Bakım'!$A$4</definedName>
    <definedName name="_xlnm.Print_Area" localSheetId="0">Anestezi!$A$1:$O$51</definedName>
    <definedName name="_xlnm.Print_Area" localSheetId="12">'Diş Protez'!$A$1:$O$54</definedName>
    <definedName name="_xlnm.Print_Area" localSheetId="11">Diyaliz!$A$1:$O$53</definedName>
    <definedName name="_xlnm.Print_Area" localSheetId="10">Fizyoterapi!$A$1:$O$52</definedName>
    <definedName name="_xlnm.Print_Area" localSheetId="9">'İlk ve Acil Yardım'!$A$1:$O$50</definedName>
    <definedName name="_xlnm.Print_Area" localSheetId="8">Odyometri!$A$1:$O$49</definedName>
    <definedName name="_xlnm.Print_Area" localSheetId="7">'Ort.Pro.&amp;Ortez'!$A$1:$O$53</definedName>
    <definedName name="_xlnm.Print_Area" localSheetId="13">'Tıb.Dok.&amp; Sekreterlik'!$A$1:$O$53</definedName>
    <definedName name="_xlnm.Print_Area" localSheetId="6">'Tıbbi Görnt.Tek.'!$A$1:$O$51</definedName>
    <definedName name="_xlnm.Print_Area" localSheetId="5">'Tıbbi Lab.Tek.'!$A$1:$O$52</definedName>
    <definedName name="_xlnm.Print_Area" localSheetId="4">'Yaşlı Bakım'!$A$1:$O$51</definedName>
  </definedNames>
  <calcPr calcId="152511"/>
</workbook>
</file>

<file path=xl/calcChain.xml><?xml version="1.0" encoding="utf-8"?>
<calcChain xmlns="http://schemas.openxmlformats.org/spreadsheetml/2006/main">
  <c r="E41" i="6" l="1"/>
  <c r="E18" i="6"/>
  <c r="E40" i="7"/>
  <c r="E17" i="7"/>
  <c r="E39" i="8"/>
  <c r="E17" i="8"/>
  <c r="E38" i="9"/>
  <c r="E17" i="9"/>
  <c r="E41" i="10"/>
  <c r="E18" i="10"/>
  <c r="E39" i="11"/>
  <c r="E18" i="11"/>
  <c r="E40" i="12"/>
  <c r="E18" i="12"/>
  <c r="E41" i="13"/>
  <c r="E18" i="13"/>
  <c r="E41" i="14"/>
  <c r="E18" i="14"/>
  <c r="E40" i="15"/>
  <c r="E17" i="15"/>
  <c r="E41" i="16"/>
  <c r="E18" i="16"/>
  <c r="E39" i="1"/>
  <c r="E18" i="1"/>
  <c r="K52" i="4"/>
  <c r="L52" i="4"/>
  <c r="M52" i="4"/>
  <c r="J52" i="4"/>
  <c r="K51" i="4"/>
  <c r="L51" i="4"/>
  <c r="M51" i="4"/>
  <c r="O51" i="4"/>
  <c r="O52" i="4" s="1"/>
  <c r="J51" i="4"/>
  <c r="K41" i="4"/>
  <c r="L41" i="4"/>
  <c r="M41" i="4"/>
  <c r="O41" i="4"/>
  <c r="J41" i="4"/>
  <c r="K27" i="4"/>
  <c r="L27" i="4"/>
  <c r="M27" i="4"/>
  <c r="O27" i="4"/>
  <c r="J27" i="4"/>
  <c r="K19" i="4"/>
  <c r="L19" i="4"/>
  <c r="M19" i="4"/>
  <c r="O19" i="4"/>
  <c r="J19" i="4"/>
  <c r="C49" i="4"/>
  <c r="D49" i="4"/>
  <c r="E49" i="4"/>
  <c r="B49" i="4"/>
  <c r="E41" i="4"/>
  <c r="C41" i="4"/>
  <c r="D41" i="4"/>
  <c r="G41" i="4"/>
  <c r="B41" i="4"/>
  <c r="E19" i="4"/>
  <c r="C19" i="4"/>
  <c r="D19" i="4"/>
  <c r="G19" i="4"/>
  <c r="B19" i="4"/>
  <c r="K53" i="5"/>
  <c r="L53" i="5"/>
  <c r="M53" i="5"/>
  <c r="O53" i="5"/>
  <c r="J53" i="5"/>
  <c r="K52" i="5"/>
  <c r="L52" i="5"/>
  <c r="M52" i="5"/>
  <c r="O52" i="5"/>
  <c r="J52" i="5"/>
  <c r="K41" i="5"/>
  <c r="L41" i="5"/>
  <c r="M41" i="5"/>
  <c r="O41" i="5"/>
  <c r="J41" i="5"/>
  <c r="K26" i="5"/>
  <c r="L26" i="5"/>
  <c r="M26" i="5"/>
  <c r="O26" i="5"/>
  <c r="J26" i="5"/>
  <c r="K18" i="5"/>
  <c r="L18" i="5"/>
  <c r="M18" i="5"/>
  <c r="O18" i="5"/>
  <c r="J18" i="5"/>
  <c r="C50" i="5"/>
  <c r="D50" i="5"/>
  <c r="E50" i="5"/>
  <c r="G50" i="5"/>
  <c r="B50" i="5"/>
  <c r="E41" i="5"/>
  <c r="C41" i="5"/>
  <c r="D41" i="5"/>
  <c r="G41" i="5"/>
  <c r="B41" i="5"/>
  <c r="C26" i="5"/>
  <c r="D26" i="5"/>
  <c r="E26" i="5"/>
  <c r="G26" i="5"/>
  <c r="B26" i="5"/>
  <c r="E18" i="5"/>
  <c r="C18" i="5"/>
  <c r="D18" i="5"/>
  <c r="G18" i="5"/>
  <c r="B18" i="5"/>
  <c r="J52" i="6"/>
  <c r="K51" i="6"/>
  <c r="L51" i="6"/>
  <c r="M51" i="6"/>
  <c r="O51" i="6"/>
  <c r="J51" i="6"/>
  <c r="K41" i="6"/>
  <c r="L41" i="6"/>
  <c r="M41" i="6"/>
  <c r="O41" i="6"/>
  <c r="J41" i="6"/>
  <c r="K26" i="6"/>
  <c r="L26" i="6"/>
  <c r="M26" i="6"/>
  <c r="O26" i="6"/>
  <c r="J26" i="6"/>
  <c r="K18" i="6"/>
  <c r="L18" i="6"/>
  <c r="M18" i="6"/>
  <c r="O18" i="6"/>
  <c r="J18" i="6"/>
  <c r="C48" i="6"/>
  <c r="D48" i="6"/>
  <c r="E48" i="6"/>
  <c r="G48" i="6"/>
  <c r="B48" i="6"/>
  <c r="C41" i="6"/>
  <c r="D41" i="6"/>
  <c r="G41" i="6"/>
  <c r="B41" i="6"/>
  <c r="C26" i="6"/>
  <c r="D26" i="6"/>
  <c r="E26" i="6"/>
  <c r="G26" i="6"/>
  <c r="B26" i="6"/>
  <c r="C18" i="6"/>
  <c r="D18" i="6"/>
  <c r="G18" i="6"/>
  <c r="B18" i="6"/>
  <c r="L52" i="7"/>
  <c r="O52" i="7"/>
  <c r="J52" i="7"/>
  <c r="L51" i="7"/>
  <c r="M51" i="7"/>
  <c r="O51" i="7"/>
  <c r="J51" i="7"/>
  <c r="K40" i="7"/>
  <c r="K51" i="7" s="1"/>
  <c r="K52" i="7" s="1"/>
  <c r="L40" i="7"/>
  <c r="M40" i="7"/>
  <c r="O40" i="7"/>
  <c r="J40" i="7"/>
  <c r="K25" i="7"/>
  <c r="L25" i="7"/>
  <c r="M25" i="7"/>
  <c r="O25" i="7"/>
  <c r="J25" i="7"/>
  <c r="K17" i="7"/>
  <c r="L17" i="7"/>
  <c r="M17" i="7"/>
  <c r="O17" i="7"/>
  <c r="J17" i="7"/>
  <c r="C48" i="7"/>
  <c r="D48" i="7"/>
  <c r="E48" i="7"/>
  <c r="M52" i="7" s="1"/>
  <c r="G48" i="7"/>
  <c r="B48" i="7"/>
  <c r="C40" i="7"/>
  <c r="D40" i="7"/>
  <c r="G40" i="7"/>
  <c r="B40" i="7"/>
  <c r="C25" i="7"/>
  <c r="D25" i="7"/>
  <c r="E25" i="7"/>
  <c r="G25" i="7"/>
  <c r="B25" i="7"/>
  <c r="C17" i="7"/>
  <c r="D17" i="7"/>
  <c r="G17" i="7"/>
  <c r="B17" i="7"/>
  <c r="J49" i="8"/>
  <c r="J48" i="8"/>
  <c r="K48" i="8"/>
  <c r="L48" i="8"/>
  <c r="M48" i="8"/>
  <c r="O48" i="8"/>
  <c r="K39" i="8"/>
  <c r="L39" i="8"/>
  <c r="M39" i="8"/>
  <c r="O39" i="8"/>
  <c r="J39" i="8"/>
  <c r="K25" i="8"/>
  <c r="L25" i="8"/>
  <c r="M25" i="8"/>
  <c r="O25" i="8"/>
  <c r="J25" i="8"/>
  <c r="K17" i="8"/>
  <c r="L17" i="8"/>
  <c r="M17" i="8"/>
  <c r="O17" i="8"/>
  <c r="J17" i="8"/>
  <c r="B49" i="8"/>
  <c r="C49" i="8"/>
  <c r="D49" i="8"/>
  <c r="E49" i="8"/>
  <c r="G49" i="8"/>
  <c r="C39" i="8"/>
  <c r="D39" i="8"/>
  <c r="G39" i="8"/>
  <c r="B39" i="8"/>
  <c r="C25" i="8"/>
  <c r="D25" i="8"/>
  <c r="E25" i="8"/>
  <c r="G25" i="8"/>
  <c r="B25" i="8"/>
  <c r="C17" i="8"/>
  <c r="D17" i="8"/>
  <c r="G17" i="8"/>
  <c r="B17" i="8"/>
  <c r="K48" i="9"/>
  <c r="L48" i="9"/>
  <c r="O48" i="9"/>
  <c r="J48" i="9"/>
  <c r="K47" i="9"/>
  <c r="L47" i="9"/>
  <c r="M47" i="9"/>
  <c r="O47" i="9"/>
  <c r="J47" i="9"/>
  <c r="K38" i="9"/>
  <c r="L38" i="9"/>
  <c r="M38" i="9"/>
  <c r="O38" i="9"/>
  <c r="J38" i="9"/>
  <c r="K25" i="9"/>
  <c r="L25" i="9"/>
  <c r="M25" i="9"/>
  <c r="O25" i="9"/>
  <c r="J25" i="9"/>
  <c r="K17" i="9"/>
  <c r="L17" i="9"/>
  <c r="M17" i="9"/>
  <c r="O17" i="9"/>
  <c r="J17" i="9"/>
  <c r="C48" i="9"/>
  <c r="D48" i="9"/>
  <c r="E48" i="9"/>
  <c r="G48" i="9"/>
  <c r="B48" i="9"/>
  <c r="C38" i="9"/>
  <c r="D38" i="9"/>
  <c r="G38" i="9"/>
  <c r="B38" i="9"/>
  <c r="C25" i="9"/>
  <c r="D25" i="9"/>
  <c r="E25" i="9"/>
  <c r="M48" i="9" s="1"/>
  <c r="G25" i="9"/>
  <c r="B25" i="9"/>
  <c r="C17" i="9"/>
  <c r="D17" i="9"/>
  <c r="G17" i="9"/>
  <c r="B17" i="9"/>
  <c r="K51" i="10"/>
  <c r="L51" i="10"/>
  <c r="O51" i="10"/>
  <c r="J51" i="10"/>
  <c r="J50" i="10"/>
  <c r="K41" i="10"/>
  <c r="L41" i="10"/>
  <c r="M41" i="10"/>
  <c r="O41" i="10"/>
  <c r="J41" i="10"/>
  <c r="K26" i="10"/>
  <c r="L26" i="10"/>
  <c r="M26" i="10"/>
  <c r="O26" i="10"/>
  <c r="J26" i="10"/>
  <c r="K18" i="10"/>
  <c r="L18" i="10"/>
  <c r="M18" i="10"/>
  <c r="O18" i="10"/>
  <c r="J18" i="10"/>
  <c r="G51" i="10"/>
  <c r="C51" i="10"/>
  <c r="D51" i="10"/>
  <c r="E51" i="10"/>
  <c r="B51" i="10"/>
  <c r="C41" i="10"/>
  <c r="D41" i="10"/>
  <c r="G41" i="10"/>
  <c r="B41" i="10"/>
  <c r="C26" i="10"/>
  <c r="D26" i="10"/>
  <c r="E26" i="10"/>
  <c r="M51" i="10" s="1"/>
  <c r="G26" i="10"/>
  <c r="B26" i="10"/>
  <c r="C18" i="10"/>
  <c r="D18" i="10"/>
  <c r="G18" i="10"/>
  <c r="B18" i="10"/>
  <c r="K50" i="11"/>
  <c r="L50" i="11"/>
  <c r="O50" i="11"/>
  <c r="J50" i="11"/>
  <c r="K49" i="11"/>
  <c r="L49" i="11"/>
  <c r="M49" i="11"/>
  <c r="O49" i="11"/>
  <c r="J49" i="11"/>
  <c r="K39" i="11"/>
  <c r="L39" i="11"/>
  <c r="M39" i="11"/>
  <c r="O39" i="11"/>
  <c r="J39" i="11"/>
  <c r="K26" i="11"/>
  <c r="L26" i="11"/>
  <c r="M26" i="11"/>
  <c r="O26" i="11"/>
  <c r="J26" i="11"/>
  <c r="K18" i="11"/>
  <c r="L18" i="11"/>
  <c r="M18" i="11"/>
  <c r="O18" i="11"/>
  <c r="J18" i="11"/>
  <c r="C50" i="11"/>
  <c r="D50" i="11"/>
  <c r="E50" i="11"/>
  <c r="G50" i="11"/>
  <c r="B50" i="11"/>
  <c r="C39" i="11"/>
  <c r="D39" i="11"/>
  <c r="G39" i="11"/>
  <c r="B39" i="11"/>
  <c r="B26" i="11"/>
  <c r="C18" i="11"/>
  <c r="D18" i="11"/>
  <c r="G18" i="11"/>
  <c r="B18" i="11"/>
  <c r="C26" i="11"/>
  <c r="D26" i="11"/>
  <c r="E26" i="11"/>
  <c r="M50" i="11" s="1"/>
  <c r="G26" i="11"/>
  <c r="K51" i="12"/>
  <c r="L51" i="12"/>
  <c r="N51" i="12"/>
  <c r="O51" i="12"/>
  <c r="J50" i="12"/>
  <c r="K40" i="12"/>
  <c r="L40" i="12"/>
  <c r="M40" i="12"/>
  <c r="O40" i="12"/>
  <c r="J40" i="12"/>
  <c r="C51" i="12"/>
  <c r="D51" i="12"/>
  <c r="E51" i="12"/>
  <c r="G51" i="12"/>
  <c r="B51" i="12"/>
  <c r="C40" i="12"/>
  <c r="D40" i="12"/>
  <c r="G40" i="12"/>
  <c r="B40" i="12"/>
  <c r="K26" i="12"/>
  <c r="L26" i="12"/>
  <c r="M26" i="12"/>
  <c r="O26" i="12"/>
  <c r="J26" i="12"/>
  <c r="K18" i="12"/>
  <c r="L18" i="12"/>
  <c r="M18" i="12"/>
  <c r="O18" i="12"/>
  <c r="J18" i="12"/>
  <c r="C26" i="12"/>
  <c r="D26" i="12"/>
  <c r="E26" i="12"/>
  <c r="G26" i="12"/>
  <c r="B26" i="12"/>
  <c r="C18" i="12"/>
  <c r="D18" i="12"/>
  <c r="G18" i="12"/>
  <c r="B18" i="12"/>
  <c r="J52" i="14"/>
  <c r="K50" i="13"/>
  <c r="L50" i="13"/>
  <c r="O50" i="13"/>
  <c r="J50" i="13"/>
  <c r="K49" i="13"/>
  <c r="L49" i="13"/>
  <c r="M49" i="13"/>
  <c r="O49" i="13"/>
  <c r="J49" i="13"/>
  <c r="K41" i="13"/>
  <c r="L41" i="13"/>
  <c r="M41" i="13"/>
  <c r="O41" i="13"/>
  <c r="J41" i="13"/>
  <c r="K26" i="13"/>
  <c r="L26" i="13"/>
  <c r="M26" i="13"/>
  <c r="O26" i="13"/>
  <c r="J26" i="13"/>
  <c r="C50" i="13"/>
  <c r="D50" i="13"/>
  <c r="E50" i="13"/>
  <c r="G50" i="13"/>
  <c r="B50" i="13"/>
  <c r="C41" i="13"/>
  <c r="D41" i="13"/>
  <c r="G41" i="13"/>
  <c r="B41" i="13"/>
  <c r="C26" i="13"/>
  <c r="D26" i="13"/>
  <c r="E26" i="13"/>
  <c r="M50" i="13" s="1"/>
  <c r="G26" i="13"/>
  <c r="B26" i="13"/>
  <c r="C18" i="13"/>
  <c r="D18" i="13"/>
  <c r="G18" i="13"/>
  <c r="B18" i="13"/>
  <c r="K52" i="14"/>
  <c r="L52" i="14"/>
  <c r="O52" i="14"/>
  <c r="K51" i="14"/>
  <c r="L51" i="14"/>
  <c r="M51" i="14"/>
  <c r="O51" i="14"/>
  <c r="J51" i="14"/>
  <c r="K41" i="14"/>
  <c r="L41" i="14"/>
  <c r="M41" i="14"/>
  <c r="O41" i="14"/>
  <c r="J41" i="14"/>
  <c r="K26" i="14"/>
  <c r="L26" i="14"/>
  <c r="M26" i="14"/>
  <c r="O26" i="14"/>
  <c r="J26" i="14"/>
  <c r="K18" i="14"/>
  <c r="L18" i="14"/>
  <c r="M18" i="14"/>
  <c r="O18" i="14"/>
  <c r="J18" i="14"/>
  <c r="C51" i="14"/>
  <c r="D51" i="14"/>
  <c r="E51" i="14"/>
  <c r="G51" i="14"/>
  <c r="B51" i="14"/>
  <c r="C41" i="14"/>
  <c r="D41" i="14"/>
  <c r="G41" i="14"/>
  <c r="B41" i="14"/>
  <c r="B26" i="14"/>
  <c r="C26" i="14"/>
  <c r="D26" i="14"/>
  <c r="E26" i="14"/>
  <c r="M52" i="14" s="1"/>
  <c r="G26" i="14"/>
  <c r="C18" i="14"/>
  <c r="D18" i="14"/>
  <c r="G18" i="14"/>
  <c r="B18" i="14"/>
  <c r="O50" i="15"/>
  <c r="J50" i="15"/>
  <c r="J49" i="15"/>
  <c r="M49" i="15"/>
  <c r="O49" i="15"/>
  <c r="K37" i="15"/>
  <c r="K49" i="15" s="1"/>
  <c r="K50" i="15" s="1"/>
  <c r="L37" i="15"/>
  <c r="L49" i="15" s="1"/>
  <c r="L50" i="15" s="1"/>
  <c r="M37" i="15"/>
  <c r="N37" i="15"/>
  <c r="O37" i="15"/>
  <c r="J37" i="15"/>
  <c r="O25" i="15"/>
  <c r="K25" i="15"/>
  <c r="L25" i="15"/>
  <c r="M25" i="15"/>
  <c r="J25" i="15"/>
  <c r="O17" i="15"/>
  <c r="K17" i="15"/>
  <c r="L17" i="15"/>
  <c r="M17" i="15"/>
  <c r="J17" i="15"/>
  <c r="C49" i="15"/>
  <c r="D49" i="15"/>
  <c r="E49" i="15"/>
  <c r="G49" i="15"/>
  <c r="B49" i="15"/>
  <c r="C40" i="15"/>
  <c r="D40" i="15"/>
  <c r="G40" i="15"/>
  <c r="B40" i="15"/>
  <c r="C25" i="15"/>
  <c r="D25" i="15"/>
  <c r="E25" i="15"/>
  <c r="G25" i="15"/>
  <c r="B25" i="15"/>
  <c r="C17" i="15"/>
  <c r="D17" i="15"/>
  <c r="G17" i="15"/>
  <c r="B17" i="15"/>
  <c r="K51" i="16"/>
  <c r="L51" i="16"/>
  <c r="J51" i="16"/>
  <c r="K50" i="16"/>
  <c r="L50" i="16"/>
  <c r="M50" i="16"/>
  <c r="O50" i="16"/>
  <c r="J50" i="16"/>
  <c r="K41" i="16"/>
  <c r="L41" i="16"/>
  <c r="M41" i="16"/>
  <c r="O41" i="16"/>
  <c r="J41" i="16"/>
  <c r="K26" i="16"/>
  <c r="L26" i="16"/>
  <c r="M26" i="16"/>
  <c r="O26" i="16"/>
  <c r="J26" i="16"/>
  <c r="K18" i="16"/>
  <c r="L18" i="16"/>
  <c r="M18" i="16"/>
  <c r="O18" i="16"/>
  <c r="J18" i="16"/>
  <c r="C48" i="16"/>
  <c r="D48" i="16"/>
  <c r="E48" i="16"/>
  <c r="B48" i="16"/>
  <c r="C41" i="16"/>
  <c r="D41" i="16"/>
  <c r="G41" i="16"/>
  <c r="G48" i="16" s="1"/>
  <c r="O51" i="16" s="1"/>
  <c r="B41" i="16"/>
  <c r="D26" i="16"/>
  <c r="E26" i="16"/>
  <c r="M51" i="16" s="1"/>
  <c r="G26" i="16"/>
  <c r="B26" i="16"/>
  <c r="C18" i="16"/>
  <c r="D18" i="16"/>
  <c r="G18" i="16"/>
  <c r="B18" i="16"/>
  <c r="K51" i="1"/>
  <c r="L51" i="1"/>
  <c r="O51" i="1"/>
  <c r="J51" i="1"/>
  <c r="K50" i="1"/>
  <c r="L50" i="1"/>
  <c r="M50" i="1"/>
  <c r="O50" i="1"/>
  <c r="J50" i="1"/>
  <c r="K39" i="1"/>
  <c r="L39" i="1"/>
  <c r="M39" i="1"/>
  <c r="O39" i="1"/>
  <c r="J39" i="1"/>
  <c r="K26" i="1"/>
  <c r="L26" i="1"/>
  <c r="M26" i="1"/>
  <c r="O26" i="1"/>
  <c r="J26" i="1"/>
  <c r="O18" i="1"/>
  <c r="K18" i="1"/>
  <c r="L18" i="1"/>
  <c r="M18" i="1"/>
  <c r="J18" i="1"/>
  <c r="C47" i="1"/>
  <c r="D47" i="1"/>
  <c r="E47" i="1"/>
  <c r="M51" i="1" s="1"/>
  <c r="G47" i="1"/>
  <c r="B47" i="1"/>
  <c r="C39" i="1"/>
  <c r="D39" i="1"/>
  <c r="G39" i="1"/>
  <c r="B39" i="1"/>
  <c r="C26" i="1"/>
  <c r="D26" i="1"/>
  <c r="E26" i="1"/>
  <c r="G26" i="1"/>
  <c r="C18" i="1"/>
  <c r="D18" i="1"/>
  <c r="G18" i="1"/>
  <c r="B18" i="1"/>
  <c r="M51" i="12" l="1"/>
  <c r="M50" i="15"/>
  <c r="O18" i="13"/>
  <c r="O50" i="12"/>
  <c r="O49" i="8"/>
  <c r="K50" i="12"/>
  <c r="J51" i="12"/>
  <c r="K49" i="8"/>
  <c r="O52" i="6"/>
  <c r="B26" i="4"/>
  <c r="M18" i="13"/>
  <c r="M50" i="12"/>
  <c r="M50" i="10"/>
  <c r="B26" i="1"/>
  <c r="K50" i="10"/>
  <c r="L50" i="10"/>
  <c r="O50" i="10"/>
  <c r="M52" i="6"/>
  <c r="M49" i="8"/>
  <c r="K52" i="6"/>
  <c r="L50" i="12"/>
  <c r="L52" i="6" l="1"/>
  <c r="N52" i="6"/>
  <c r="N49" i="8"/>
  <c r="L49" i="8"/>
</calcChain>
</file>

<file path=xl/sharedStrings.xml><?xml version="1.0" encoding="utf-8"?>
<sst xmlns="http://schemas.openxmlformats.org/spreadsheetml/2006/main" count="2134" uniqueCount="283">
  <si>
    <t>DERS ADI</t>
  </si>
  <si>
    <t>TEORİK</t>
  </si>
  <si>
    <t>UYG.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</si>
  <si>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</si>
  <si>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</si>
  <si>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</si>
  <si>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</si>
  <si>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</si>
  <si>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</si>
  <si>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</si>
  <si>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</si>
  <si>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</si>
  <si>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</si>
  <si>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</si>
  <si>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</si>
  <si>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</si>
  <si>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</si>
  <si>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</si>
  <si>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</si>
  <si>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>Sterilizasyon</t>
  </si>
  <si>
    <t>Müzik</t>
  </si>
  <si>
    <t>Anestezi Cihazı &amp; Ekipmanlar</t>
  </si>
  <si>
    <t>Klinik Anestezi I</t>
  </si>
  <si>
    <t>İngilizce II</t>
  </si>
  <si>
    <t>Türk Dili II</t>
  </si>
  <si>
    <t>Atatürk İlk. &amp; İnk. Tarihi II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</si>
  <si>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</si>
  <si>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</si>
  <si>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</si>
  <si>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</si>
  <si>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</si>
  <si>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</si>
  <si>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</si>
  <si>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</si>
  <si>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</si>
  <si>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</si>
  <si>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</si>
  <si>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</si>
  <si>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</si>
  <si>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</si>
  <si>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</si>
  <si>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</si>
  <si>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</si>
  <si>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</si>
  <si>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</si>
  <si>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</si>
  <si>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</si>
  <si>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</si>
  <si>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</si>
  <si>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</si>
  <si>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</si>
  <si>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</si>
  <si>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</si>
  <si>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</si>
  <si>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</si>
  <si>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</si>
  <si>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</si>
  <si>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</si>
  <si>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</si>
  <si>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</si>
  <si>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</si>
  <si>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</si>
  <si>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</si>
  <si>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</si>
  <si>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</si>
  <si>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</si>
  <si>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</si>
  <si>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</si>
  <si>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</si>
  <si>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</si>
  <si>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</si>
  <si>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</si>
  <si>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</si>
  <si>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</si>
  <si>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</si>
  <si>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</si>
  <si>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</si>
  <si>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</si>
  <si>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</si>
  <si>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</si>
  <si>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</si>
  <si>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</si>
  <si>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</si>
  <si>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</si>
  <si>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</si>
  <si>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</si>
  <si>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</si>
  <si>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</si>
  <si>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</si>
  <si>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</si>
  <si>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</si>
  <si>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</si>
  <si>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</si>
  <si>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</si>
  <si>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</si>
  <si>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</si>
  <si>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</si>
  <si>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r>
      <t xml:space="preserve">Not: </t>
    </r>
    <r>
      <rPr>
        <sz val="11"/>
        <color theme="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</si>
  <si>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4 (dört) AKTS seçmek zorunludur.</t>
    </r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</si>
  <si>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</si>
  <si>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</si>
  <si>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</si>
  <si>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</si>
  <si>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</si>
  <si>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</si>
  <si>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</si>
  <si>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</si>
  <si>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</si>
  <si>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</si>
  <si>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</si>
  <si>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</si>
  <si>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</si>
  <si>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</si>
  <si>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</si>
  <si>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</si>
  <si>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</si>
  <si>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</si>
  <si>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</si>
  <si>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</si>
  <si>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</si>
  <si>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</si>
  <si>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</si>
  <si>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</si>
  <si>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</si>
  <si>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</si>
  <si>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</si>
  <si>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</si>
  <si>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</si>
  <si>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</si>
  <si>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</si>
  <si>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</si>
  <si>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</si>
  <si>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</si>
  <si>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</si>
  <si>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</si>
  <si>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</si>
  <si>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</si>
  <si>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</si>
  <si>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</si>
  <si>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</si>
  <si>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</si>
  <si>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</si>
  <si>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</si>
  <si>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</si>
  <si>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</si>
  <si>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</si>
  <si>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</si>
  <si>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Klinik Bilimler (Kas-İskelet)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</si>
  <si>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</si>
  <si>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</si>
  <si>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</si>
  <si>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</si>
  <si>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</si>
  <si>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</si>
  <si>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</si>
  <si>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</si>
  <si>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</si>
  <si>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</si>
  <si>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</si>
  <si>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</si>
  <si>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</si>
  <si>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</si>
  <si>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</si>
  <si>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</si>
  <si>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</si>
  <si>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</si>
  <si>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</si>
  <si>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</si>
  <si>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</si>
  <si>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</si>
  <si>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</si>
  <si>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</si>
  <si>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</si>
  <si>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</si>
  <si>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</si>
  <si>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</si>
  <si>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</si>
  <si>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</si>
  <si>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</si>
  <si>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</si>
  <si>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</si>
  <si>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</si>
  <si>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</si>
  <si>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</si>
  <si>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</si>
  <si>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</si>
  <si>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</si>
  <si>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</si>
  <si>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</si>
  <si>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</si>
  <si>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</si>
  <si>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</si>
  <si>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</si>
  <si>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</si>
  <si>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</si>
  <si>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</si>
  <si>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</si>
  <si>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</si>
  <si>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</si>
  <si>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</si>
  <si>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</si>
  <si>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</si>
  <si>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</si>
  <si>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</si>
  <si>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</si>
  <si>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</si>
  <si>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</si>
  <si>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</si>
  <si>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Romatizmal Hast Rehabilitasyon</t>
  </si>
  <si>
    <t>Fizyoterapide Temel Ölçme ve Değerlnd</t>
  </si>
  <si>
    <t>Fizik Tedavi Rehabiltsyn Yöntmlr</t>
  </si>
  <si>
    <t>Sektörel Uygulmlr (yaz stajı)</t>
  </si>
  <si>
    <t>Protezde Biyomknk Prensipler</t>
  </si>
  <si>
    <t>Sunum Teknikleri</t>
  </si>
  <si>
    <t>Protez Analiz ve Değerlendirme</t>
  </si>
  <si>
    <t>Kinezyoloji-Biyomekanik</t>
  </si>
  <si>
    <t>Baş-Boyun Anatm ve Histolojisi</t>
  </si>
  <si>
    <t>Sektörel Uyg.                (yaz stajı)</t>
  </si>
  <si>
    <t>Sektörel Uyglmlr        (yaz stajı)</t>
  </si>
  <si>
    <t>Genel TOPLAM</t>
  </si>
  <si>
    <t>ECZANE HİZMETLERİ PROGRAMI</t>
  </si>
  <si>
    <t>Eczane Hizmetleri Uygulamaları I</t>
  </si>
  <si>
    <t>İlaç Şekilleri ve Uygulamaları I</t>
  </si>
  <si>
    <t>Pratik İlaç Bilgileri</t>
  </si>
  <si>
    <t>Kozmetik, Doğal ve İlaç Dışı Diğer Ürünler</t>
  </si>
  <si>
    <t>Analitik Kimya</t>
  </si>
  <si>
    <t>İşletme İlkeleri ve Fonksiyonları</t>
  </si>
  <si>
    <t>Laboratuar Teknikleri ve Güvenliği</t>
  </si>
  <si>
    <t>Eczane Hizmetleri Uygulamaları II</t>
  </si>
  <si>
    <t>İlaç Şekilleri ve Uygulamaları II</t>
  </si>
  <si>
    <t xml:space="preserve">Güncel Kimyasallar ve İlaçlar </t>
  </si>
  <si>
    <t xml:space="preserve">İşletme Yönetimi </t>
  </si>
  <si>
    <t>Eczacılık Mevzuatı ve Deontoloji</t>
  </si>
  <si>
    <t>AMELİYATHANE HİZMETLERİ PROGRAMI</t>
  </si>
  <si>
    <t>Ameliyathane Teknolojisi</t>
  </si>
  <si>
    <t>Ameliyathane Uygulamaları I</t>
  </si>
  <si>
    <t xml:space="preserve">Sterilizasyon </t>
  </si>
  <si>
    <t>Temel Anestezi I</t>
  </si>
  <si>
    <t>Yoğun Bakım Uygulamaları</t>
  </si>
  <si>
    <t xml:space="preserve"> </t>
  </si>
  <si>
    <t>Anestezi Uygulamaları</t>
  </si>
  <si>
    <t>Güncel Kimyasallar ve İlaçlar</t>
  </si>
  <si>
    <t>Ameliyathane Uygulamaları II</t>
  </si>
  <si>
    <t xml:space="preserve">Cerrahi Hastalıklar </t>
  </si>
  <si>
    <t>Temel Anestezi II</t>
  </si>
  <si>
    <t>ENGELLİ BAKIMI VE REHABİLİTASYON PROGRAMI</t>
  </si>
  <si>
    <t>Dersin Adı</t>
  </si>
  <si>
    <t>Teorik</t>
  </si>
  <si>
    <t>Uygulama</t>
  </si>
  <si>
    <t>Kredi</t>
  </si>
  <si>
    <t>Hasta Çocukların Gelişimi ve Eğitimi</t>
  </si>
  <si>
    <t>Engelli Bakım Ve Rehabilitasyon Uygulamaları I</t>
  </si>
  <si>
    <t>Engel Grupları ve Temel Kavramlar</t>
  </si>
  <si>
    <t>Gelişim Psikolojisi</t>
  </si>
  <si>
    <t>Aile Eğitimi</t>
  </si>
  <si>
    <t>z</t>
  </si>
  <si>
    <t>Sosyal Bakım</t>
  </si>
  <si>
    <t>İşaret Dili</t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</si>
  <si>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6 (altı)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</si>
  <si>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3 (üç) AKTS seçmek zorunludur.</t>
    </r>
  </si>
  <si>
    <t xml:space="preserve">Engelli İçin Araç-Gereç Geliştirme </t>
  </si>
  <si>
    <t>Engelli Bakım Ve Rehabilitasyon Uygulamaları II</t>
  </si>
  <si>
    <t>Engelli Hakları Ve Sosyal Hizmet</t>
  </si>
  <si>
    <t>Bakım Güvencesi</t>
  </si>
  <si>
    <t>Engelli Bakım Plan Ve Modelleri</t>
  </si>
  <si>
    <t>Sektörel Uygulamaları (yaz stajı)</t>
  </si>
  <si>
    <t>Engellilere Yönelik Kurumlarda Gözlem</t>
  </si>
  <si>
    <t>Ruh Sağlığı ve Hastalıkları</t>
  </si>
  <si>
    <t>Palyatif Bakım ve Yaşam Boyu Bakım</t>
  </si>
  <si>
    <t>Girişimcilik I</t>
  </si>
  <si>
    <t>Girişimcilik II</t>
  </si>
  <si>
    <t>Trafik</t>
  </si>
  <si>
    <t>Bilgi ve İletişim Tek.</t>
  </si>
  <si>
    <t>Beslenme</t>
  </si>
  <si>
    <t>Toplumda Cinsiyet Eşitliği</t>
  </si>
  <si>
    <t>Kanser Biyokimyası</t>
  </si>
  <si>
    <t>Akıllı İlaç Kullanımı</t>
  </si>
  <si>
    <t>Beden Eğitimi</t>
  </si>
  <si>
    <t>Sağlık sosyolojisi</t>
  </si>
  <si>
    <t>İş Sağlığı ve Güvenliği I</t>
  </si>
  <si>
    <t>İş Sağlığı ve Güvenliği II</t>
  </si>
  <si>
    <t>TIBBİ LABORATUVAR TEKNİKLERİ PROGRAMI</t>
  </si>
  <si>
    <t>Sağlık Hiz. Halkla İlişkiler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</si>
</sst>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name val="Arial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3.5"/>
      <color rgb="FF000000"/>
      <name val="Times New Roman"/>
      <family val="1"/>
      <charset val="162"/>
    </font>
    <font>
      <b/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26" fillId="2" borderId="1" xfId="0" applyFont="1" applyFill="1" applyBorder="1" applyAlignment="1">
      <alignment horizontal="justify" vertical="top" wrapText="1"/>
    </xf>
    <xf numFmtId="0" fontId="7" fillId="2" borderId="0" xfId="0" applyFont="1" applyFill="1" applyBorder="1"/>
    <xf numFmtId="0" fontId="5" fillId="2" borderId="0" xfId="0" applyFont="1" applyFill="1"/>
    <xf numFmtId="0" fontId="26" fillId="2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13" fillId="2" borderId="0" xfId="0" applyFont="1" applyFill="1"/>
    <xf numFmtId="0" fontId="7" fillId="2" borderId="0" xfId="0" applyFont="1" applyFill="1"/>
    <xf numFmtId="0" fontId="28" fillId="2" borderId="5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26" fillId="2" borderId="0" xfId="0" applyFont="1" applyFill="1" applyBorder="1"/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wrapText="1"/>
    </xf>
    <xf numFmtId="0" fontId="26" fillId="2" borderId="5" xfId="0" applyFont="1" applyFill="1" applyBorder="1" applyAlignment="1">
      <alignment horizontal="justify" vertical="center" wrapText="1"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10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1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0" fontId="26" fillId="2" borderId="0" xfId="0" applyFont="1" applyFill="1"/>
    <xf numFmtId="0" fontId="4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indent="10"/>
    </xf>
    <xf numFmtId="0" fontId="30" fillId="2" borderId="0" xfId="0" applyFont="1" applyFill="1"/>
    <xf numFmtId="0" fontId="7" fillId="2" borderId="0" xfId="0" applyFont="1" applyFill="1" applyAlignment="1">
      <alignment horizontal="center" vertical="center"/>
    </xf>
    <xf numFmtId="0" fontId="3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2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3" fillId="2" borderId="0" xfId="0" applyFont="1" applyFill="1" applyBorder="1"/>
    <xf numFmtId="0" fontId="7" fillId="2" borderId="0" xfId="0" applyFont="1" applyFill="1" applyBorder="1" applyAlignment="1"/>
    <xf numFmtId="0" fontId="26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/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justify" vertical="center" wrapText="1"/>
    </xf>
    <xf numFmtId="0" fontId="28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0" fontId="24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/>
    </xf>
    <xf numFmtId="0" fontId="3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 wrapText="1"/>
    </xf>
    <xf numFmtId="0" fontId="34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left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32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/>
    </xf>
    <xf numFmtId="0" fontId="5" fillId="2" borderId="24" xfId="0" applyFont="1" applyFill="1" applyBorder="1"/>
    <xf numFmtId="0" fontId="15" fillId="2" borderId="0" xfId="0" applyFont="1" applyFill="1" applyAlignment="1">
      <alignment horizontal="center"/>
    </xf>
    <xf numFmtId="0" fontId="24" fillId="2" borderId="3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wrapText="1"/>
    </xf>
    <xf numFmtId="0" fontId="5" fillId="2" borderId="25" xfId="0" applyFont="1" applyFill="1" applyBorder="1"/>
    <xf numFmtId="0" fontId="12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409575</xdr:colOff>
      <xdr:row>0</xdr:row>
      <xdr:rowOff>0</xdr:rowOff>
    </xdr:from>
    <xdr:ext cx="1304925" cy="1209675"/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333375</xdr:colOff>
      <xdr:row>0</xdr:row>
      <xdr:rowOff>0</xdr:rowOff>
    </xdr:from>
    <xdr:ext cx="1381125" cy="1390650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7260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0</xdr:col>
      <xdr:colOff>1390650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419100</xdr:colOff>
      <xdr:row>0</xdr:row>
      <xdr:rowOff>0</xdr:rowOff>
    </xdr:from>
    <xdr:ext cx="1298762" cy="1398494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58450" y="0"/>
          <a:ext cx="1298762" cy="139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396586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25" zoomScaleSheetLayoutView="100" workbookViewId="0">
      <selection activeCell="E10" sqref="E10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.75" thickBot="1" x14ac:dyDescent="0.3">
      <c r="A8" s="190"/>
      <c r="B8" s="190"/>
      <c r="C8" s="190"/>
      <c r="D8" s="190"/>
      <c r="E8" s="190"/>
      <c r="F8" s="190"/>
      <c r="G8" s="190"/>
      <c r="I8" s="190"/>
      <c r="J8" s="190"/>
      <c r="K8" s="190"/>
      <c r="L8" s="190"/>
      <c r="M8" s="190"/>
      <c r="N8" s="190"/>
      <c r="O8" s="190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122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I10" s="181" t="s">
        <v>28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4</v>
      </c>
    </row>
    <row r="11" spans="1:15" s="3" customFormat="1" ht="30" customHeight="1" thickBot="1" x14ac:dyDescent="0.3">
      <c r="A11" s="122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I11" s="181" t="s">
        <v>29</v>
      </c>
      <c r="J11" s="80">
        <v>2</v>
      </c>
      <c r="K11" s="80">
        <v>4</v>
      </c>
      <c r="L11" s="80">
        <v>6</v>
      </c>
      <c r="M11" s="80">
        <v>4</v>
      </c>
      <c r="N11" s="80" t="s">
        <v>10</v>
      </c>
      <c r="O11" s="80">
        <v>6</v>
      </c>
    </row>
    <row r="12" spans="1:15" s="3" customFormat="1" ht="30" customHeight="1" thickBot="1" x14ac:dyDescent="0.3">
      <c r="A12" s="122" t="s">
        <v>9</v>
      </c>
      <c r="B12" s="80">
        <v>2</v>
      </c>
      <c r="C12" s="80">
        <v>0</v>
      </c>
      <c r="D12" s="80">
        <v>2</v>
      </c>
      <c r="E12" s="80">
        <v>2</v>
      </c>
      <c r="F12" s="80" t="s">
        <v>10</v>
      </c>
      <c r="G12" s="80">
        <v>3</v>
      </c>
      <c r="I12" s="181" t="s">
        <v>30</v>
      </c>
      <c r="J12" s="80">
        <v>2</v>
      </c>
      <c r="K12" s="80">
        <v>8</v>
      </c>
      <c r="L12" s="80">
        <v>10</v>
      </c>
      <c r="M12" s="80">
        <v>6</v>
      </c>
      <c r="N12" s="80" t="s">
        <v>10</v>
      </c>
      <c r="O12" s="80">
        <v>8</v>
      </c>
    </row>
    <row r="13" spans="1:15" s="3" customFormat="1" ht="38.25" thickBot="1" x14ac:dyDescent="0.3">
      <c r="A13" s="122" t="s">
        <v>11</v>
      </c>
      <c r="B13" s="80">
        <v>6</v>
      </c>
      <c r="C13" s="80">
        <v>0</v>
      </c>
      <c r="D13" s="80">
        <v>6</v>
      </c>
      <c r="E13" s="80">
        <v>6</v>
      </c>
      <c r="F13" s="80" t="s">
        <v>10</v>
      </c>
      <c r="G13" s="80">
        <v>6</v>
      </c>
      <c r="I13" s="91" t="s">
        <v>31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8</v>
      </c>
    </row>
    <row r="14" spans="1:15" s="3" customFormat="1" ht="30" customHeight="1" thickBot="1" x14ac:dyDescent="0.35">
      <c r="A14" s="24" t="s">
        <v>12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I14" s="58"/>
      <c r="J14" s="60"/>
      <c r="K14" s="60"/>
      <c r="L14" s="60"/>
      <c r="M14" s="60"/>
      <c r="N14" s="62"/>
      <c r="O14" s="62"/>
    </row>
    <row r="15" spans="1:15" s="3" customFormat="1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58"/>
      <c r="J15" s="60"/>
      <c r="K15" s="60"/>
      <c r="L15" s="60"/>
      <c r="M15" s="60"/>
      <c r="N15" s="62"/>
      <c r="O15" s="62"/>
    </row>
    <row r="16" spans="1:15" s="3" customFormat="1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I16" s="58"/>
      <c r="J16" s="62"/>
      <c r="K16" s="62"/>
      <c r="L16" s="62"/>
      <c r="M16" s="62"/>
      <c r="N16" s="62"/>
      <c r="O16" s="62"/>
    </row>
    <row r="17" spans="1:15" s="3" customFormat="1" ht="38.25" thickBot="1" x14ac:dyDescent="0.35">
      <c r="A17" s="36" t="s">
        <v>16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62"/>
      <c r="K17" s="62"/>
      <c r="L17" s="62"/>
      <c r="M17" s="62"/>
      <c r="N17" s="62"/>
      <c r="O17" s="62"/>
    </row>
    <row r="18" spans="1:15" s="3" customFormat="1" ht="30" customHeight="1" thickTop="1" thickBot="1" x14ac:dyDescent="0.3">
      <c r="A18" s="36" t="s">
        <v>17</v>
      </c>
      <c r="B18" s="37">
        <f>SUM(B10:B17)</f>
        <v>22</v>
      </c>
      <c r="C18" s="37">
        <f t="shared" ref="C18:G18" si="0">SUM(C10:C17)</f>
        <v>0</v>
      </c>
      <c r="D18" s="37">
        <f t="shared" si="0"/>
        <v>22</v>
      </c>
      <c r="E18" s="37">
        <f>SUM(E10:E17)-6</f>
        <v>16</v>
      </c>
      <c r="F18" s="37"/>
      <c r="G18" s="37">
        <f t="shared" si="0"/>
        <v>26</v>
      </c>
      <c r="H18" s="167"/>
      <c r="I18" s="36" t="s">
        <v>17</v>
      </c>
      <c r="J18" s="37">
        <f>SUM(J10:J17)</f>
        <v>11</v>
      </c>
      <c r="K18" s="37">
        <f t="shared" ref="K18:M18" si="1">SUM(K10:K17)</f>
        <v>16</v>
      </c>
      <c r="L18" s="37">
        <f t="shared" si="1"/>
        <v>27</v>
      </c>
      <c r="M18" s="37">
        <f t="shared" si="1"/>
        <v>19</v>
      </c>
      <c r="N18" s="37"/>
      <c r="O18" s="37">
        <f>SUM(O10:O17)</f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H19" s="167"/>
      <c r="I19" s="191" t="s">
        <v>18</v>
      </c>
      <c r="J19" s="192"/>
      <c r="K19" s="192"/>
      <c r="L19" s="192"/>
      <c r="M19" s="192"/>
      <c r="N19" s="192"/>
      <c r="O19" s="193"/>
    </row>
    <row r="20" spans="1:15" s="3" customFormat="1" ht="41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20.25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37">
        <f>B18+B20+B21</f>
        <v>26</v>
      </c>
      <c r="C26" s="37">
        <f t="shared" ref="C26:G26" si="2">C18+C20+C21</f>
        <v>0</v>
      </c>
      <c r="D26" s="37">
        <f t="shared" si="2"/>
        <v>26</v>
      </c>
      <c r="E26" s="37">
        <f t="shared" si="2"/>
        <v>20</v>
      </c>
      <c r="F26" s="37"/>
      <c r="G26" s="37">
        <f t="shared" si="2"/>
        <v>30</v>
      </c>
      <c r="I26" s="36" t="s">
        <v>17</v>
      </c>
      <c r="J26" s="37">
        <f>J18+J20+J23</f>
        <v>15</v>
      </c>
      <c r="K26" s="37">
        <f t="shared" ref="K26:O26" si="3">K18+K20+K23</f>
        <v>16</v>
      </c>
      <c r="L26" s="37">
        <f t="shared" si="3"/>
        <v>31</v>
      </c>
      <c r="M26" s="37">
        <f t="shared" si="3"/>
        <v>23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194" t="s">
        <v>93</v>
      </c>
      <c r="B27" s="195"/>
      <c r="C27" s="195"/>
      <c r="D27" s="195"/>
      <c r="E27" s="195"/>
      <c r="F27" s="195"/>
      <c r="G27" s="196"/>
      <c r="I27" s="194" t="s">
        <v>93</v>
      </c>
      <c r="J27" s="195"/>
      <c r="K27" s="195"/>
      <c r="L27" s="195"/>
      <c r="M27" s="195"/>
      <c r="N27" s="195"/>
      <c r="O27" s="196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20.25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5</v>
      </c>
      <c r="I32" s="182" t="s">
        <v>37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8</v>
      </c>
    </row>
    <row r="33" spans="1:15" s="3" customFormat="1" ht="38.25" thickBot="1" x14ac:dyDescent="0.3">
      <c r="A33" s="122" t="s">
        <v>21</v>
      </c>
      <c r="B33" s="80">
        <v>3</v>
      </c>
      <c r="C33" s="80">
        <v>4</v>
      </c>
      <c r="D33" s="80">
        <v>7</v>
      </c>
      <c r="E33" s="80">
        <v>5</v>
      </c>
      <c r="F33" s="80" t="s">
        <v>10</v>
      </c>
      <c r="G33" s="80">
        <v>6</v>
      </c>
      <c r="I33" s="122" t="s">
        <v>38</v>
      </c>
      <c r="J33" s="80">
        <v>1</v>
      </c>
      <c r="K33" s="80">
        <v>8</v>
      </c>
      <c r="L33" s="80">
        <v>9</v>
      </c>
      <c r="M33" s="80">
        <v>5</v>
      </c>
      <c r="N33" s="80" t="s">
        <v>10</v>
      </c>
      <c r="O33" s="80">
        <v>9</v>
      </c>
    </row>
    <row r="34" spans="1:15" s="3" customFormat="1" ht="30" customHeight="1" thickBot="1" x14ac:dyDescent="0.3">
      <c r="A34" s="122" t="s">
        <v>22</v>
      </c>
      <c r="B34" s="80">
        <v>2</v>
      </c>
      <c r="C34" s="80">
        <v>2</v>
      </c>
      <c r="D34" s="80">
        <v>4</v>
      </c>
      <c r="E34" s="80">
        <v>3</v>
      </c>
      <c r="F34" s="80" t="s">
        <v>10</v>
      </c>
      <c r="G34" s="80">
        <v>5</v>
      </c>
      <c r="I34" s="36" t="s">
        <v>39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3" customFormat="1" ht="38.25" thickBot="1" x14ac:dyDescent="0.3">
      <c r="A35" s="122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I35" s="69" t="s">
        <v>217</v>
      </c>
      <c r="J35" s="37"/>
      <c r="K35" s="37"/>
      <c r="L35" s="37"/>
      <c r="M35" s="37"/>
      <c r="N35" s="37"/>
      <c r="O35" s="37">
        <v>4</v>
      </c>
    </row>
    <row r="36" spans="1:15" s="3" customFormat="1" ht="30" customHeight="1" thickBot="1" x14ac:dyDescent="0.3">
      <c r="A36" s="122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I36" s="69"/>
      <c r="J36" s="37"/>
      <c r="K36" s="37"/>
      <c r="L36" s="37"/>
      <c r="M36" s="37"/>
      <c r="N36" s="37"/>
      <c r="O36" s="37"/>
    </row>
    <row r="37" spans="1:15" s="3" customFormat="1" ht="38.25" thickBot="1" x14ac:dyDescent="0.3">
      <c r="A37" s="36" t="s">
        <v>25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I37" s="36"/>
      <c r="J37" s="37"/>
      <c r="K37" s="37"/>
      <c r="L37" s="37"/>
      <c r="M37" s="37"/>
      <c r="N37" s="37"/>
      <c r="O37" s="37"/>
    </row>
    <row r="38" spans="1:15" s="3" customFormat="1" ht="39" thickTop="1" thickBot="1" x14ac:dyDescent="0.3">
      <c r="A38" s="69" t="s">
        <v>217</v>
      </c>
      <c r="B38" s="37"/>
      <c r="C38" s="37"/>
      <c r="D38" s="37"/>
      <c r="E38" s="37"/>
      <c r="F38" s="37"/>
      <c r="G38" s="37">
        <v>4</v>
      </c>
      <c r="I38" s="36"/>
      <c r="J38" s="37"/>
      <c r="K38" s="37"/>
      <c r="L38" s="37"/>
      <c r="M38" s="37"/>
      <c r="N38" s="37"/>
      <c r="O38" s="37"/>
    </row>
    <row r="39" spans="1:15" s="3" customFormat="1" ht="30" customHeight="1" thickTop="1" thickBot="1" x14ac:dyDescent="0.35">
      <c r="A39" s="36" t="s">
        <v>17</v>
      </c>
      <c r="B39" s="62">
        <f>SUM(B32:B38)</f>
        <v>15</v>
      </c>
      <c r="C39" s="62">
        <f t="shared" ref="C39:G39" si="4">SUM(C32:C38)</f>
        <v>6</v>
      </c>
      <c r="D39" s="62">
        <f t="shared" si="4"/>
        <v>21</v>
      </c>
      <c r="E39" s="62">
        <f>SUM(E32:E38)-6</f>
        <v>12</v>
      </c>
      <c r="F39" s="62"/>
      <c r="G39" s="62">
        <f t="shared" si="4"/>
        <v>26</v>
      </c>
      <c r="I39" s="36" t="s">
        <v>17</v>
      </c>
      <c r="J39" s="37">
        <f>SUM(J32:J38)</f>
        <v>5</v>
      </c>
      <c r="K39" s="37">
        <f t="shared" ref="K39:O39" si="5">SUM(K32:K38)</f>
        <v>14</v>
      </c>
      <c r="L39" s="37">
        <f t="shared" si="5"/>
        <v>19</v>
      </c>
      <c r="M39" s="37">
        <f t="shared" si="5"/>
        <v>12</v>
      </c>
      <c r="N39" s="37"/>
      <c r="O39" s="37">
        <f t="shared" si="5"/>
        <v>26</v>
      </c>
    </row>
    <row r="40" spans="1:15" s="3" customFormat="1" ht="30" customHeight="1" thickTop="1" thickBot="1" x14ac:dyDescent="0.3">
      <c r="A40" s="191" t="s">
        <v>18</v>
      </c>
      <c r="B40" s="192"/>
      <c r="C40" s="192"/>
      <c r="D40" s="192"/>
      <c r="E40" s="192"/>
      <c r="F40" s="192"/>
      <c r="G40" s="193"/>
      <c r="I40" s="191" t="s">
        <v>18</v>
      </c>
      <c r="J40" s="192"/>
      <c r="K40" s="192"/>
      <c r="L40" s="192"/>
      <c r="M40" s="192"/>
      <c r="N40" s="192"/>
      <c r="O40" s="193"/>
    </row>
    <row r="41" spans="1:15" s="3" customFormat="1" ht="39.75" customHeight="1" thickTop="1" thickBot="1" x14ac:dyDescent="0.3">
      <c r="A41" s="36" t="s">
        <v>282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s="3" customFormat="1" ht="35.25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s="3" customFormat="1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3" customFormat="1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s="3" customFormat="1" ht="38.25" customHeight="1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70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3.75" customHeight="1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70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33.75" customHeight="1" thickTop="1" thickBot="1" x14ac:dyDescent="0.35">
      <c r="A47" s="183" t="s">
        <v>17</v>
      </c>
      <c r="B47" s="184">
        <f>B39+B46+B43</f>
        <v>19</v>
      </c>
      <c r="C47" s="184">
        <f t="shared" ref="C47:G47" si="6">C39+C46+C43</f>
        <v>6</v>
      </c>
      <c r="D47" s="184">
        <f t="shared" si="6"/>
        <v>25</v>
      </c>
      <c r="E47" s="184">
        <f t="shared" si="6"/>
        <v>16</v>
      </c>
      <c r="F47" s="184"/>
      <c r="G47" s="184">
        <f t="shared" si="6"/>
        <v>30</v>
      </c>
      <c r="H47" s="170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3.75" customHeight="1" thickTop="1" thickBot="1" x14ac:dyDescent="0.3">
      <c r="A48" s="198" t="s">
        <v>93</v>
      </c>
      <c r="B48" s="198"/>
      <c r="C48" s="198"/>
      <c r="D48" s="198"/>
      <c r="E48" s="198"/>
      <c r="F48" s="198"/>
      <c r="G48" s="198"/>
      <c r="H48" s="170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9.25" customHeight="1" thickTop="1" thickBot="1" x14ac:dyDescent="0.3">
      <c r="G49" s="98"/>
      <c r="H49" s="185"/>
      <c r="I49" s="194" t="s">
        <v>93</v>
      </c>
      <c r="J49" s="195"/>
      <c r="K49" s="195"/>
      <c r="L49" s="195"/>
      <c r="M49" s="195"/>
      <c r="N49" s="195"/>
      <c r="O49" s="196"/>
    </row>
    <row r="50" spans="1:15" s="3" customFormat="1" ht="30" customHeight="1" thickTop="1" thickBot="1" x14ac:dyDescent="0.35">
      <c r="A50" s="186"/>
      <c r="B50" s="95"/>
      <c r="C50" s="95"/>
      <c r="D50" s="95"/>
      <c r="E50" s="95"/>
      <c r="F50" s="95"/>
      <c r="G50" s="95"/>
      <c r="I50" s="36" t="s">
        <v>17</v>
      </c>
      <c r="J50" s="177">
        <f>J39+J41+J42</f>
        <v>8</v>
      </c>
      <c r="K50" s="177">
        <f t="shared" ref="K50:O50" si="7">K39+K41+K42</f>
        <v>14</v>
      </c>
      <c r="L50" s="177">
        <f t="shared" si="7"/>
        <v>22</v>
      </c>
      <c r="M50" s="177">
        <f t="shared" si="7"/>
        <v>15</v>
      </c>
      <c r="N50" s="177"/>
      <c r="O50" s="177">
        <f t="shared" si="7"/>
        <v>30</v>
      </c>
    </row>
    <row r="51" spans="1:15" s="3" customFormat="1" ht="30" customHeight="1" thickTop="1" thickBot="1" x14ac:dyDescent="0.3">
      <c r="A51" s="197"/>
      <c r="B51" s="197"/>
      <c r="C51" s="197"/>
      <c r="D51" s="197"/>
      <c r="E51" s="197"/>
      <c r="F51" s="197"/>
      <c r="G51" s="197"/>
      <c r="I51" s="36" t="s">
        <v>43</v>
      </c>
      <c r="J51" s="177">
        <f>B26+B47+J26+J50</f>
        <v>68</v>
      </c>
      <c r="K51" s="177">
        <f t="shared" ref="K51:O51" si="8">C26+C47+K26+K50</f>
        <v>36</v>
      </c>
      <c r="L51" s="177">
        <f t="shared" si="8"/>
        <v>104</v>
      </c>
      <c r="M51" s="177">
        <f t="shared" si="8"/>
        <v>74</v>
      </c>
      <c r="N51" s="177"/>
      <c r="O51" s="177">
        <f t="shared" si="8"/>
        <v>120</v>
      </c>
    </row>
    <row r="52" spans="1:15" ht="19.5" thickTop="1" x14ac:dyDescent="0.3"/>
  </sheetData>
  <mergeCells count="19">
    <mergeCell ref="A40:G40"/>
    <mergeCell ref="A51:G51"/>
    <mergeCell ref="I40:O40"/>
    <mergeCell ref="I49:O49"/>
    <mergeCell ref="A48:G48"/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  <mergeCell ref="I27:O27"/>
    <mergeCell ref="I19:O19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F10" sqref="F10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2"/>
      <c r="I6" s="189" t="s">
        <v>115</v>
      </c>
      <c r="J6" s="189"/>
      <c r="K6" s="189"/>
      <c r="L6" s="189"/>
      <c r="M6" s="189"/>
      <c r="N6" s="189"/>
      <c r="O6" s="189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0" customHeight="1" thickTop="1" thickBot="1" x14ac:dyDescent="0.3">
      <c r="A9" s="69" t="s">
        <v>6</v>
      </c>
      <c r="B9" s="37">
        <v>2</v>
      </c>
      <c r="C9" s="37">
        <v>0</v>
      </c>
      <c r="D9" s="37">
        <v>2</v>
      </c>
      <c r="E9" s="37">
        <v>2</v>
      </c>
      <c r="F9" s="37" t="s">
        <v>7</v>
      </c>
      <c r="G9" s="37">
        <v>3</v>
      </c>
      <c r="H9" s="2"/>
      <c r="I9" s="69" t="s">
        <v>123</v>
      </c>
      <c r="J9" s="37">
        <v>4</v>
      </c>
      <c r="K9" s="37">
        <v>8</v>
      </c>
      <c r="L9" s="37">
        <v>12</v>
      </c>
      <c r="M9" s="37">
        <v>8</v>
      </c>
      <c r="N9" s="37" t="s">
        <v>10</v>
      </c>
      <c r="O9" s="37">
        <v>13</v>
      </c>
    </row>
    <row r="10" spans="1:15" ht="30" customHeight="1" thickTop="1" thickBot="1" x14ac:dyDescent="0.3">
      <c r="A10" s="69" t="s">
        <v>8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69" t="s">
        <v>124</v>
      </c>
      <c r="J10" s="37">
        <v>4</v>
      </c>
      <c r="K10" s="37">
        <v>4</v>
      </c>
      <c r="L10" s="37">
        <v>8</v>
      </c>
      <c r="M10" s="37">
        <v>6</v>
      </c>
      <c r="N10" s="37" t="s">
        <v>10</v>
      </c>
      <c r="O10" s="37">
        <v>10</v>
      </c>
    </row>
    <row r="11" spans="1:15" ht="39" thickTop="1" thickBot="1" x14ac:dyDescent="0.3">
      <c r="A11" s="69" t="s">
        <v>116</v>
      </c>
      <c r="B11" s="37">
        <v>4</v>
      </c>
      <c r="C11" s="37">
        <v>2</v>
      </c>
      <c r="D11" s="37">
        <v>6</v>
      </c>
      <c r="E11" s="37">
        <v>5</v>
      </c>
      <c r="F11" s="37" t="s">
        <v>10</v>
      </c>
      <c r="G11" s="37">
        <v>5</v>
      </c>
      <c r="H11" s="2"/>
      <c r="I11" s="69" t="s">
        <v>125</v>
      </c>
      <c r="J11" s="19">
        <v>2</v>
      </c>
      <c r="K11" s="19">
        <v>4</v>
      </c>
      <c r="L11" s="19">
        <v>6</v>
      </c>
      <c r="M11" s="19">
        <v>4</v>
      </c>
      <c r="N11" s="19" t="s">
        <v>10</v>
      </c>
      <c r="O11" s="19">
        <v>3</v>
      </c>
    </row>
    <row r="12" spans="1:15" ht="30" customHeight="1" thickTop="1" thickBot="1" x14ac:dyDescent="0.3">
      <c r="A12" s="69" t="s">
        <v>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H12" s="2"/>
      <c r="I12" s="93"/>
      <c r="J12" s="37"/>
      <c r="K12" s="37"/>
      <c r="L12" s="37"/>
      <c r="M12" s="37"/>
      <c r="N12" s="37"/>
      <c r="O12" s="37"/>
    </row>
    <row r="13" spans="1:15" ht="30" customHeight="1" thickTop="1" thickBot="1" x14ac:dyDescent="0.3">
      <c r="A13" s="69" t="s">
        <v>117</v>
      </c>
      <c r="B13" s="37">
        <v>4</v>
      </c>
      <c r="C13" s="37">
        <v>2</v>
      </c>
      <c r="D13" s="37">
        <v>6</v>
      </c>
      <c r="E13" s="37">
        <v>5</v>
      </c>
      <c r="F13" s="37" t="s">
        <v>10</v>
      </c>
      <c r="G13" s="37">
        <v>6</v>
      </c>
      <c r="H13" s="2"/>
      <c r="I13" s="93"/>
      <c r="J13" s="37"/>
      <c r="K13" s="37"/>
      <c r="L13" s="37"/>
      <c r="M13" s="37"/>
      <c r="N13" s="37"/>
      <c r="O13" s="37"/>
    </row>
    <row r="14" spans="1:15" ht="30" customHeight="1" thickTop="1" thickBot="1" x14ac:dyDescent="0.3">
      <c r="A14" s="69" t="s">
        <v>14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36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69" t="s">
        <v>15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36"/>
      <c r="J15" s="37"/>
      <c r="K15" s="37"/>
      <c r="L15" s="37"/>
      <c r="M15" s="37"/>
      <c r="N15" s="37"/>
      <c r="O15" s="37"/>
    </row>
    <row r="16" spans="1:15" ht="39" thickTop="1" thickBot="1" x14ac:dyDescent="0.35">
      <c r="A16" s="69" t="s">
        <v>118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36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107"/>
      <c r="I17" s="91" t="s">
        <v>17</v>
      </c>
      <c r="J17" s="37">
        <f>SUM(J9:J16)</f>
        <v>10</v>
      </c>
      <c r="K17" s="37">
        <f t="shared" ref="K17:O17" si="1">SUM(K9:K16)</f>
        <v>16</v>
      </c>
      <c r="L17" s="37">
        <f t="shared" si="1"/>
        <v>26</v>
      </c>
      <c r="M17" s="37">
        <f t="shared" si="1"/>
        <v>18</v>
      </c>
      <c r="N17" s="37"/>
      <c r="O17" s="37">
        <f t="shared" si="1"/>
        <v>26</v>
      </c>
    </row>
    <row r="18" spans="1:15" ht="30" customHeight="1" thickTop="1" thickBot="1" x14ac:dyDescent="0.3">
      <c r="A18" s="194" t="s">
        <v>18</v>
      </c>
      <c r="B18" s="195"/>
      <c r="C18" s="195"/>
      <c r="D18" s="195"/>
      <c r="E18" s="195"/>
      <c r="F18" s="195"/>
      <c r="G18" s="196"/>
      <c r="H18" s="114"/>
      <c r="I18" s="194" t="s">
        <v>18</v>
      </c>
      <c r="J18" s="195"/>
      <c r="K18" s="195"/>
      <c r="L18" s="195"/>
      <c r="M18" s="195"/>
      <c r="N18" s="195"/>
      <c r="O18" s="196"/>
    </row>
    <row r="19" spans="1:15" ht="39.7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29.25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5.25" customHeight="1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B23+B20+B17</f>
        <v>24</v>
      </c>
      <c r="C25" s="37">
        <f t="shared" ref="C25:G25" si="2">C23+C20+C17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55" t="s">
        <v>17</v>
      </c>
      <c r="J25" s="37">
        <f>J17+J21+J22</f>
        <v>14</v>
      </c>
      <c r="K25" s="37">
        <f t="shared" ref="K25:O25" si="3">K17+K21+K22</f>
        <v>16</v>
      </c>
      <c r="L25" s="37">
        <f t="shared" si="3"/>
        <v>30</v>
      </c>
      <c r="M25" s="37">
        <f t="shared" si="3"/>
        <v>22</v>
      </c>
      <c r="N25" s="37"/>
      <c r="O25" s="37">
        <f t="shared" si="3"/>
        <v>30</v>
      </c>
    </row>
    <row r="26" spans="1:15" ht="30" customHeight="1" thickTop="1" thickBot="1" x14ac:dyDescent="0.3">
      <c r="A26" s="194" t="s">
        <v>97</v>
      </c>
      <c r="B26" s="195"/>
      <c r="C26" s="195"/>
      <c r="D26" s="195"/>
      <c r="E26" s="195"/>
      <c r="F26" s="195"/>
      <c r="G26" s="115"/>
      <c r="H26" s="114"/>
      <c r="I26" s="194" t="s">
        <v>97</v>
      </c>
      <c r="J26" s="195"/>
      <c r="K26" s="195"/>
      <c r="L26" s="195"/>
      <c r="M26" s="195"/>
      <c r="N26" s="195"/>
      <c r="O26" s="196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69" t="s">
        <v>119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36" t="s">
        <v>126</v>
      </c>
      <c r="J31" s="37">
        <v>4</v>
      </c>
      <c r="K31" s="37">
        <v>12</v>
      </c>
      <c r="L31" s="37">
        <v>16</v>
      </c>
      <c r="M31" s="37">
        <v>10</v>
      </c>
      <c r="N31" s="37" t="s">
        <v>10</v>
      </c>
      <c r="O31" s="37">
        <v>15</v>
      </c>
    </row>
    <row r="32" spans="1:15" ht="22.5" customHeight="1" thickTop="1" thickBot="1" x14ac:dyDescent="0.3">
      <c r="A32" s="69" t="s">
        <v>120</v>
      </c>
      <c r="B32" s="37">
        <v>4</v>
      </c>
      <c r="C32" s="37">
        <v>4</v>
      </c>
      <c r="D32" s="37">
        <v>8</v>
      </c>
      <c r="E32" s="37">
        <v>6</v>
      </c>
      <c r="F32" s="37" t="s">
        <v>10</v>
      </c>
      <c r="G32" s="37">
        <v>5</v>
      </c>
      <c r="H32" s="2"/>
      <c r="I32" s="116" t="s">
        <v>127</v>
      </c>
      <c r="J32" s="37">
        <v>3</v>
      </c>
      <c r="K32" s="37">
        <v>4</v>
      </c>
      <c r="L32" s="37">
        <v>7</v>
      </c>
      <c r="M32" s="37">
        <v>5</v>
      </c>
      <c r="N32" s="37" t="s">
        <v>10</v>
      </c>
      <c r="O32" s="37">
        <v>7</v>
      </c>
    </row>
    <row r="33" spans="1:15" ht="39" thickTop="1" thickBot="1" x14ac:dyDescent="0.3">
      <c r="A33" s="69" t="s">
        <v>121</v>
      </c>
      <c r="B33" s="19">
        <v>2</v>
      </c>
      <c r="C33" s="19">
        <v>4</v>
      </c>
      <c r="D33" s="19">
        <v>6</v>
      </c>
      <c r="E33" s="19">
        <v>4</v>
      </c>
      <c r="F33" s="19" t="s">
        <v>10</v>
      </c>
      <c r="G33" s="19">
        <v>3</v>
      </c>
      <c r="H33" s="2"/>
      <c r="I33" s="69" t="s">
        <v>211</v>
      </c>
      <c r="J33" s="37"/>
      <c r="K33" s="37"/>
      <c r="L33" s="37"/>
      <c r="M33" s="37"/>
      <c r="N33" s="37"/>
      <c r="O33" s="37">
        <v>4</v>
      </c>
    </row>
    <row r="34" spans="1:15" ht="30" customHeight="1" thickTop="1" thickBot="1" x14ac:dyDescent="0.3">
      <c r="A34" s="69" t="s">
        <v>122</v>
      </c>
      <c r="B34" s="37">
        <v>4</v>
      </c>
      <c r="C34" s="37">
        <v>4</v>
      </c>
      <c r="D34" s="37">
        <v>8</v>
      </c>
      <c r="E34" s="37">
        <v>6</v>
      </c>
      <c r="F34" s="37" t="s">
        <v>10</v>
      </c>
      <c r="G34" s="37">
        <v>5</v>
      </c>
      <c r="H34" s="2"/>
      <c r="I34" s="93"/>
      <c r="J34" s="37"/>
      <c r="K34" s="37"/>
      <c r="L34" s="37"/>
      <c r="M34" s="37"/>
      <c r="N34" s="37"/>
      <c r="O34" s="37"/>
    </row>
    <row r="35" spans="1:15" ht="30" customHeight="1" thickTop="1" thickBot="1" x14ac:dyDescent="0.35">
      <c r="A35" s="69" t="s">
        <v>23</v>
      </c>
      <c r="B35" s="37">
        <v>2</v>
      </c>
      <c r="C35" s="37">
        <v>0</v>
      </c>
      <c r="D35" s="37">
        <v>2</v>
      </c>
      <c r="E35" s="37">
        <v>2</v>
      </c>
      <c r="F35" s="37" t="s">
        <v>7</v>
      </c>
      <c r="G35" s="37">
        <v>2</v>
      </c>
      <c r="H35" s="2"/>
      <c r="I35" s="94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69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58"/>
      <c r="J36" s="37"/>
      <c r="K36" s="37"/>
      <c r="L36" s="37"/>
      <c r="M36" s="37"/>
      <c r="N36" s="37"/>
      <c r="O36" s="37"/>
    </row>
    <row r="37" spans="1:15" ht="39" thickTop="1" thickBot="1" x14ac:dyDescent="0.35">
      <c r="A37" s="69" t="s">
        <v>78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58"/>
      <c r="J37" s="37"/>
      <c r="K37" s="37"/>
      <c r="L37" s="37"/>
      <c r="M37" s="37"/>
      <c r="N37" s="37"/>
      <c r="O37" s="37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2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91" t="s">
        <v>17</v>
      </c>
      <c r="B39" s="37">
        <f>SUM(B31:B38)</f>
        <v>18</v>
      </c>
      <c r="C39" s="37">
        <f t="shared" ref="C39:G39" si="4">SUM(C31:C38)</f>
        <v>12</v>
      </c>
      <c r="D39" s="37">
        <f t="shared" si="4"/>
        <v>30</v>
      </c>
      <c r="E39" s="37">
        <f>SUM(E31:E38)-6</f>
        <v>18</v>
      </c>
      <c r="F39" s="37"/>
      <c r="G39" s="37">
        <f t="shared" si="4"/>
        <v>26</v>
      </c>
      <c r="H39" s="2"/>
      <c r="I39" s="91" t="s">
        <v>17</v>
      </c>
      <c r="J39" s="37">
        <f>SUM(J31:J38)</f>
        <v>7</v>
      </c>
      <c r="K39" s="37">
        <f t="shared" ref="K39:O39" si="5">SUM(K31:K38)</f>
        <v>16</v>
      </c>
      <c r="L39" s="37">
        <f t="shared" si="5"/>
        <v>23</v>
      </c>
      <c r="M39" s="37">
        <f t="shared" si="5"/>
        <v>15</v>
      </c>
      <c r="N39" s="37"/>
      <c r="O39" s="37">
        <f t="shared" si="5"/>
        <v>26</v>
      </c>
    </row>
    <row r="40" spans="1:15" ht="30" customHeight="1" thickTop="1" thickBot="1" x14ac:dyDescent="0.3">
      <c r="A40" s="194" t="s">
        <v>18</v>
      </c>
      <c r="B40" s="195"/>
      <c r="C40" s="195"/>
      <c r="D40" s="195"/>
      <c r="E40" s="195"/>
      <c r="F40" s="195"/>
      <c r="G40" s="196"/>
      <c r="H40" s="117"/>
      <c r="I40" s="194" t="s">
        <v>18</v>
      </c>
      <c r="J40" s="195"/>
      <c r="K40" s="195"/>
      <c r="L40" s="195"/>
      <c r="M40" s="195"/>
      <c r="N40" s="195"/>
      <c r="O40" s="196"/>
    </row>
    <row r="41" spans="1:15" ht="30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30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07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3" customHeight="1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07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278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/>
      <c r="B48" s="37"/>
      <c r="C48" s="37"/>
      <c r="D48" s="37"/>
      <c r="E48" s="37"/>
      <c r="F48" s="37"/>
      <c r="G48" s="37"/>
      <c r="H48" s="2"/>
      <c r="I48" s="91" t="s">
        <v>17</v>
      </c>
      <c r="J48" s="37">
        <f>J39+J41+J44</f>
        <v>10</v>
      </c>
      <c r="K48" s="37">
        <f t="shared" ref="K48:O48" si="6">K39+K41+K44</f>
        <v>16</v>
      </c>
      <c r="L48" s="37">
        <f t="shared" si="6"/>
        <v>26</v>
      </c>
      <c r="M48" s="37">
        <f t="shared" si="6"/>
        <v>18</v>
      </c>
      <c r="N48" s="37"/>
      <c r="O48" s="37">
        <f t="shared" si="6"/>
        <v>30</v>
      </c>
    </row>
    <row r="49" spans="1:15" ht="30" customHeight="1" thickTop="1" thickBot="1" x14ac:dyDescent="0.3">
      <c r="A49" s="91" t="s">
        <v>17</v>
      </c>
      <c r="B49" s="37">
        <f>B39+B43+B47</f>
        <v>22</v>
      </c>
      <c r="C49" s="37">
        <f t="shared" ref="C49:G49" si="7">C39+C43+C47</f>
        <v>12</v>
      </c>
      <c r="D49" s="37">
        <f t="shared" si="7"/>
        <v>34</v>
      </c>
      <c r="E49" s="37">
        <f t="shared" si="7"/>
        <v>22</v>
      </c>
      <c r="F49" s="37"/>
      <c r="G49" s="37">
        <f t="shared" si="7"/>
        <v>30</v>
      </c>
      <c r="H49" s="2"/>
      <c r="I49" s="91" t="s">
        <v>43</v>
      </c>
      <c r="J49" s="37">
        <f>B25+J25+B49+J48</f>
        <v>70</v>
      </c>
      <c r="K49" s="37">
        <f>C25+K25+C49+K48</f>
        <v>48</v>
      </c>
      <c r="L49" s="37">
        <f>J49+K49</f>
        <v>118</v>
      </c>
      <c r="M49" s="37">
        <f>E17+M17+E39+M39</f>
        <v>67</v>
      </c>
      <c r="N49" s="37">
        <f>J49-12+K49/2</f>
        <v>82</v>
      </c>
      <c r="O49" s="37">
        <f>G25+O25+G49+O48</f>
        <v>120</v>
      </c>
    </row>
    <row r="50" spans="1:15" ht="30" customHeight="1" thickTop="1" thickBot="1" x14ac:dyDescent="0.3">
      <c r="A50" s="194" t="s">
        <v>97</v>
      </c>
      <c r="B50" s="195"/>
      <c r="C50" s="195"/>
      <c r="D50" s="195"/>
      <c r="E50" s="195"/>
      <c r="F50" s="195"/>
      <c r="G50" s="196"/>
      <c r="H50" s="117"/>
      <c r="I50" s="194" t="s">
        <v>97</v>
      </c>
      <c r="J50" s="195"/>
      <c r="K50" s="195"/>
      <c r="L50" s="195"/>
      <c r="M50" s="195"/>
      <c r="N50" s="195"/>
      <c r="O50" s="196"/>
    </row>
    <row r="51" spans="1:15" ht="19.5" thickTop="1" x14ac:dyDescent="0.25">
      <c r="A51" s="7"/>
      <c r="B51" s="108"/>
      <c r="C51" s="108"/>
      <c r="D51" s="108"/>
      <c r="E51" s="108"/>
      <c r="F51" s="108"/>
      <c r="G51" s="108"/>
      <c r="H51" s="2"/>
      <c r="I51" s="118"/>
      <c r="J51" s="119"/>
      <c r="K51" s="119"/>
      <c r="L51" s="119"/>
      <c r="M51" s="119"/>
      <c r="N51" s="119"/>
      <c r="O51" s="119"/>
    </row>
    <row r="52" spans="1:15" ht="15" x14ac:dyDescent="0.25">
      <c r="A52" s="245"/>
      <c r="B52" s="245"/>
      <c r="C52" s="245"/>
      <c r="D52" s="245"/>
      <c r="E52" s="245"/>
      <c r="F52" s="245"/>
      <c r="G52" s="245"/>
      <c r="H52" s="2"/>
      <c r="I52" s="245"/>
      <c r="J52" s="245"/>
      <c r="K52" s="245"/>
      <c r="L52" s="245"/>
      <c r="M52" s="245"/>
      <c r="N52" s="245"/>
      <c r="O52" s="245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20">
    <mergeCell ref="A1:O1"/>
    <mergeCell ref="A2:O2"/>
    <mergeCell ref="A3:O3"/>
    <mergeCell ref="A4:O4"/>
    <mergeCell ref="A6:G6"/>
    <mergeCell ref="I6:O6"/>
    <mergeCell ref="A52:G52"/>
    <mergeCell ref="I52:O52"/>
    <mergeCell ref="A18:G18"/>
    <mergeCell ref="A40:G40"/>
    <mergeCell ref="A50:G50"/>
    <mergeCell ref="A28:G28"/>
    <mergeCell ref="A27:G27"/>
    <mergeCell ref="I27:O27"/>
    <mergeCell ref="I50:O50"/>
    <mergeCell ref="I18:O18"/>
    <mergeCell ref="I26:O26"/>
    <mergeCell ref="I40:O40"/>
    <mergeCell ref="I28:O28"/>
    <mergeCell ref="A26:F26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K11" sqref="K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9" customHeight="1" x14ac:dyDescent="0.3">
      <c r="A5" s="103"/>
      <c r="B5" s="42"/>
      <c r="C5" s="42"/>
      <c r="D5" s="42"/>
      <c r="E5" s="42"/>
      <c r="F5" s="42"/>
      <c r="G5" s="42"/>
      <c r="H5" s="42"/>
      <c r="I5" s="103"/>
      <c r="J5" s="42"/>
      <c r="K5" s="42"/>
      <c r="L5" s="42"/>
      <c r="M5" s="42"/>
      <c r="N5" s="42"/>
      <c r="O5" s="42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04"/>
      <c r="I6" s="189" t="s">
        <v>115</v>
      </c>
      <c r="J6" s="189"/>
      <c r="K6" s="189"/>
      <c r="L6" s="189"/>
      <c r="M6" s="189"/>
      <c r="N6" s="189"/>
      <c r="O6" s="189"/>
    </row>
    <row r="7" spans="1:15" ht="10.5" customHeight="1" thickBot="1" x14ac:dyDescent="0.35">
      <c r="A7" s="28"/>
      <c r="B7" s="45"/>
      <c r="C7" s="45"/>
      <c r="D7" s="45"/>
      <c r="E7" s="45"/>
      <c r="F7" s="45"/>
      <c r="G7" s="45"/>
      <c r="I7" s="28"/>
      <c r="J7" s="45"/>
      <c r="K7" s="45"/>
      <c r="L7" s="45"/>
      <c r="M7" s="45"/>
      <c r="N7" s="45"/>
      <c r="O7" s="45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5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6" t="s">
        <v>99</v>
      </c>
      <c r="B9" s="37">
        <v>2</v>
      </c>
      <c r="C9" s="37">
        <v>0</v>
      </c>
      <c r="D9" s="37">
        <v>2</v>
      </c>
      <c r="E9" s="37">
        <v>2</v>
      </c>
      <c r="F9" s="37" t="s">
        <v>10</v>
      </c>
      <c r="G9" s="37">
        <v>3</v>
      </c>
      <c r="H9" s="2"/>
      <c r="I9" s="69" t="s">
        <v>108</v>
      </c>
      <c r="J9" s="37">
        <v>1</v>
      </c>
      <c r="K9" s="37">
        <v>3</v>
      </c>
      <c r="L9" s="37">
        <v>4</v>
      </c>
      <c r="M9" s="37">
        <v>2.5</v>
      </c>
      <c r="N9" s="37" t="s">
        <v>10</v>
      </c>
      <c r="O9" s="37">
        <v>5</v>
      </c>
    </row>
    <row r="10" spans="1:15" ht="39" thickTop="1" thickBot="1" x14ac:dyDescent="0.3">
      <c r="A10" s="26" t="s">
        <v>6</v>
      </c>
      <c r="B10" s="37">
        <v>3</v>
      </c>
      <c r="C10" s="37">
        <v>2</v>
      </c>
      <c r="D10" s="37">
        <v>5</v>
      </c>
      <c r="E10" s="37">
        <v>4</v>
      </c>
      <c r="F10" s="37" t="s">
        <v>7</v>
      </c>
      <c r="G10" s="37">
        <v>5</v>
      </c>
      <c r="H10" s="2"/>
      <c r="I10" s="69" t="s">
        <v>208</v>
      </c>
      <c r="J10" s="37">
        <v>1</v>
      </c>
      <c r="K10" s="37">
        <v>3</v>
      </c>
      <c r="L10" s="37">
        <v>4</v>
      </c>
      <c r="M10" s="37">
        <v>2.5</v>
      </c>
      <c r="N10" s="37" t="s">
        <v>10</v>
      </c>
      <c r="O10" s="37">
        <v>5</v>
      </c>
    </row>
    <row r="11" spans="1:15" ht="57.75" thickTop="1" thickBot="1" x14ac:dyDescent="0.3">
      <c r="A11" s="26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2"/>
      <c r="I11" s="69" t="s">
        <v>210</v>
      </c>
      <c r="J11" s="37">
        <v>2</v>
      </c>
      <c r="K11" s="37">
        <v>3</v>
      </c>
      <c r="L11" s="37">
        <v>5</v>
      </c>
      <c r="M11" s="37">
        <v>3.5</v>
      </c>
      <c r="N11" s="37" t="s">
        <v>10</v>
      </c>
      <c r="O11" s="37">
        <v>5</v>
      </c>
    </row>
    <row r="12" spans="1:15" ht="39" thickTop="1" thickBot="1" x14ac:dyDescent="0.3">
      <c r="A12" s="69" t="s">
        <v>209</v>
      </c>
      <c r="B12" s="37">
        <v>3</v>
      </c>
      <c r="C12" s="37">
        <v>2</v>
      </c>
      <c r="D12" s="37">
        <v>5</v>
      </c>
      <c r="E12" s="37">
        <v>4</v>
      </c>
      <c r="F12" s="37" t="s">
        <v>10</v>
      </c>
      <c r="G12" s="37">
        <v>4</v>
      </c>
      <c r="H12" s="2"/>
      <c r="I12" s="69" t="s">
        <v>110</v>
      </c>
      <c r="J12" s="37">
        <v>2</v>
      </c>
      <c r="K12" s="37">
        <v>2</v>
      </c>
      <c r="L12" s="37">
        <v>4</v>
      </c>
      <c r="M12" s="37">
        <v>3</v>
      </c>
      <c r="N12" s="37" t="s">
        <v>10</v>
      </c>
      <c r="O12" s="37">
        <v>5</v>
      </c>
    </row>
    <row r="13" spans="1:15" ht="30" customHeight="1" thickTop="1" thickBot="1" x14ac:dyDescent="0.3">
      <c r="A13" s="26" t="s">
        <v>12</v>
      </c>
      <c r="B13" s="19">
        <v>4</v>
      </c>
      <c r="C13" s="19">
        <v>0</v>
      </c>
      <c r="D13" s="19">
        <v>4</v>
      </c>
      <c r="E13" s="19">
        <v>4</v>
      </c>
      <c r="F13" s="19" t="s">
        <v>10</v>
      </c>
      <c r="G13" s="19">
        <v>5</v>
      </c>
      <c r="H13" s="2"/>
      <c r="I13" s="69" t="s">
        <v>111</v>
      </c>
      <c r="J13" s="37">
        <v>2</v>
      </c>
      <c r="K13" s="37">
        <v>6</v>
      </c>
      <c r="L13" s="37">
        <v>8</v>
      </c>
      <c r="M13" s="37">
        <v>5</v>
      </c>
      <c r="N13" s="37" t="s">
        <v>10</v>
      </c>
      <c r="O13" s="37">
        <v>6</v>
      </c>
    </row>
    <row r="14" spans="1:15" ht="30" customHeight="1" thickTop="1" thickBot="1" x14ac:dyDescent="0.3">
      <c r="A14" s="26" t="s">
        <v>15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69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106"/>
      <c r="J15" s="37"/>
      <c r="K15" s="37"/>
      <c r="L15" s="37"/>
      <c r="M15" s="37"/>
      <c r="N15" s="37"/>
      <c r="O15" s="37"/>
    </row>
    <row r="16" spans="1:15" ht="39" thickTop="1" thickBot="1" x14ac:dyDescent="0.3">
      <c r="A16" s="20" t="s">
        <v>100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06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69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2"/>
      <c r="I17" s="69" t="s">
        <v>17</v>
      </c>
      <c r="J17" s="37">
        <f>SUM(J9:J16)</f>
        <v>8</v>
      </c>
      <c r="K17" s="37">
        <f t="shared" ref="K17:O17" si="1">SUM(K9:K16)</f>
        <v>17</v>
      </c>
      <c r="L17" s="37">
        <f t="shared" si="1"/>
        <v>25</v>
      </c>
      <c r="M17" s="37">
        <f t="shared" si="1"/>
        <v>16.5</v>
      </c>
      <c r="N17" s="37"/>
      <c r="O17" s="37">
        <f t="shared" si="1"/>
        <v>26</v>
      </c>
    </row>
    <row r="18" spans="1:15" ht="30" customHeight="1" thickTop="1" thickBot="1" x14ac:dyDescent="0.3">
      <c r="A18" s="246" t="s">
        <v>101</v>
      </c>
      <c r="B18" s="247"/>
      <c r="C18" s="247"/>
      <c r="D18" s="247"/>
      <c r="E18" s="247"/>
      <c r="F18" s="247"/>
      <c r="G18" s="248"/>
      <c r="H18" s="107"/>
      <c r="I18" s="246" t="s">
        <v>101</v>
      </c>
      <c r="J18" s="247"/>
      <c r="K18" s="247"/>
      <c r="L18" s="247"/>
      <c r="M18" s="247"/>
      <c r="N18" s="247"/>
      <c r="O18" s="248"/>
    </row>
    <row r="19" spans="1:15" ht="32.2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5.25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">
      <c r="A25" s="69" t="s">
        <v>17</v>
      </c>
      <c r="B25" s="37">
        <f>SUM(B17+B20+B23)</f>
        <v>24</v>
      </c>
      <c r="C25" s="37">
        <f t="shared" ref="C25:G25" si="2">SUM(C17+C20+C23)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69" t="s">
        <v>17</v>
      </c>
      <c r="J25" s="37">
        <f>J17+J19+J22</f>
        <v>12</v>
      </c>
      <c r="K25" s="37">
        <f t="shared" ref="K25:O25" si="3">K17+K19+K22</f>
        <v>17</v>
      </c>
      <c r="L25" s="37">
        <f t="shared" si="3"/>
        <v>29</v>
      </c>
      <c r="M25" s="37">
        <f t="shared" si="3"/>
        <v>20.5</v>
      </c>
      <c r="N25" s="37"/>
      <c r="O25" s="37">
        <f t="shared" si="3"/>
        <v>30</v>
      </c>
    </row>
    <row r="26" spans="1:15" ht="30" customHeight="1" thickTop="1" thickBot="1" x14ac:dyDescent="0.3">
      <c r="A26" s="246" t="s">
        <v>98</v>
      </c>
      <c r="B26" s="247"/>
      <c r="C26" s="247"/>
      <c r="D26" s="247"/>
      <c r="E26" s="247"/>
      <c r="F26" s="247"/>
      <c r="G26" s="248"/>
      <c r="H26" s="2"/>
      <c r="I26" s="246" t="s">
        <v>98</v>
      </c>
      <c r="J26" s="247"/>
      <c r="K26" s="247"/>
      <c r="L26" s="247"/>
      <c r="M26" s="247"/>
      <c r="N26" s="247"/>
      <c r="O26" s="248"/>
    </row>
    <row r="27" spans="1:15" ht="18" customHeight="1" thickTop="1" x14ac:dyDescent="0.25">
      <c r="A27" s="7"/>
      <c r="B27" s="108"/>
      <c r="C27" s="108"/>
      <c r="D27" s="108"/>
      <c r="E27" s="108"/>
      <c r="F27" s="108"/>
      <c r="G27" s="108"/>
      <c r="H27" s="2"/>
      <c r="I27" s="7"/>
      <c r="J27" s="108"/>
      <c r="K27" s="108"/>
      <c r="L27" s="108"/>
      <c r="M27" s="108"/>
      <c r="N27" s="108"/>
      <c r="O27" s="108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8" customHeight="1" thickBot="1" x14ac:dyDescent="0.3">
      <c r="A29" s="7"/>
      <c r="B29" s="8"/>
      <c r="C29" s="8"/>
      <c r="D29" s="8"/>
      <c r="E29" s="8"/>
      <c r="F29" s="8"/>
      <c r="G29" s="8"/>
      <c r="H29" s="2"/>
      <c r="I29" s="9"/>
      <c r="J29" s="10"/>
      <c r="K29" s="10"/>
      <c r="L29" s="10"/>
      <c r="M29" s="10"/>
      <c r="N29" s="10"/>
      <c r="O29" s="10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2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0" customHeight="1" thickTop="1" thickBot="1" x14ac:dyDescent="0.3">
      <c r="A31" s="20" t="s">
        <v>102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26" t="s">
        <v>112</v>
      </c>
      <c r="J31" s="37">
        <v>4</v>
      </c>
      <c r="K31" s="37">
        <v>26</v>
      </c>
      <c r="L31" s="37">
        <v>30</v>
      </c>
      <c r="M31" s="37">
        <v>17</v>
      </c>
      <c r="N31" s="37" t="s">
        <v>10</v>
      </c>
      <c r="O31" s="37">
        <v>14</v>
      </c>
    </row>
    <row r="32" spans="1:15" ht="30.75" customHeight="1" thickTop="1" thickBot="1" x14ac:dyDescent="0.3">
      <c r="A32" s="109" t="s">
        <v>103</v>
      </c>
      <c r="B32" s="37">
        <v>2</v>
      </c>
      <c r="C32" s="37">
        <v>4</v>
      </c>
      <c r="D32" s="37">
        <v>6</v>
      </c>
      <c r="E32" s="37">
        <v>4</v>
      </c>
      <c r="F32" s="37" t="s">
        <v>10</v>
      </c>
      <c r="G32" s="37">
        <v>3</v>
      </c>
      <c r="H32" s="2"/>
      <c r="I32" s="26" t="s">
        <v>57</v>
      </c>
      <c r="J32" s="19">
        <v>4</v>
      </c>
      <c r="K32" s="19">
        <v>0</v>
      </c>
      <c r="L32" s="19">
        <v>4</v>
      </c>
      <c r="M32" s="19">
        <v>4</v>
      </c>
      <c r="N32" s="19" t="s">
        <v>10</v>
      </c>
      <c r="O32" s="19">
        <v>5</v>
      </c>
    </row>
    <row r="33" spans="1:15" ht="39" thickTop="1" thickBot="1" x14ac:dyDescent="0.3">
      <c r="A33" s="20" t="s">
        <v>104</v>
      </c>
      <c r="B33" s="37">
        <v>1</v>
      </c>
      <c r="C33" s="37">
        <v>4</v>
      </c>
      <c r="D33" s="37">
        <v>5</v>
      </c>
      <c r="E33" s="37">
        <v>3</v>
      </c>
      <c r="F33" s="37" t="s">
        <v>10</v>
      </c>
      <c r="G33" s="37">
        <v>4</v>
      </c>
      <c r="H33" s="2"/>
      <c r="I33" s="69" t="s">
        <v>109</v>
      </c>
      <c r="J33" s="37">
        <v>1</v>
      </c>
      <c r="K33" s="37">
        <v>3</v>
      </c>
      <c r="L33" s="37">
        <v>4</v>
      </c>
      <c r="M33" s="37">
        <v>2.5</v>
      </c>
      <c r="N33" s="37" t="s">
        <v>10</v>
      </c>
      <c r="O33" s="37">
        <v>3</v>
      </c>
    </row>
    <row r="34" spans="1:15" ht="39" thickTop="1" thickBot="1" x14ac:dyDescent="0.3">
      <c r="A34" s="20" t="s">
        <v>105</v>
      </c>
      <c r="B34" s="37">
        <v>2</v>
      </c>
      <c r="C34" s="37">
        <v>2</v>
      </c>
      <c r="D34" s="37">
        <v>4</v>
      </c>
      <c r="E34" s="37">
        <v>3</v>
      </c>
      <c r="F34" s="37" t="s">
        <v>10</v>
      </c>
      <c r="G34" s="37">
        <v>3</v>
      </c>
      <c r="H34" s="2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ht="39" thickTop="1" thickBot="1" x14ac:dyDescent="0.35">
      <c r="A35" s="20" t="s">
        <v>106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3</v>
      </c>
      <c r="H35" s="2"/>
      <c r="I35" s="27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20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7"/>
      <c r="J36" s="37"/>
      <c r="K36" s="37"/>
      <c r="L36" s="37"/>
      <c r="M36" s="37"/>
      <c r="N36" s="37"/>
      <c r="O36" s="37"/>
    </row>
    <row r="37" spans="1:15" ht="30" customHeight="1" thickTop="1" thickBot="1" x14ac:dyDescent="0.35">
      <c r="A37" s="20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27"/>
      <c r="J37" s="37"/>
      <c r="K37" s="37"/>
      <c r="L37" s="37"/>
      <c r="M37" s="37"/>
      <c r="N37" s="37"/>
      <c r="O37" s="37"/>
    </row>
    <row r="38" spans="1:15" ht="39" thickTop="1" thickBot="1" x14ac:dyDescent="0.35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2"/>
      <c r="I38" s="27"/>
      <c r="J38" s="37"/>
      <c r="K38" s="37"/>
      <c r="L38" s="37"/>
      <c r="M38" s="37"/>
      <c r="N38" s="37"/>
      <c r="O38" s="37"/>
    </row>
    <row r="39" spans="1:15" ht="39" thickTop="1" thickBot="1" x14ac:dyDescent="0.3">
      <c r="A39" s="20" t="s">
        <v>207</v>
      </c>
      <c r="B39" s="37"/>
      <c r="C39" s="37"/>
      <c r="D39" s="37"/>
      <c r="E39" s="37"/>
      <c r="F39" s="37"/>
      <c r="G39" s="37">
        <v>4</v>
      </c>
      <c r="H39" s="2"/>
      <c r="I39" s="106"/>
      <c r="J39" s="37"/>
      <c r="K39" s="37"/>
      <c r="L39" s="37"/>
      <c r="M39" s="37"/>
      <c r="N39" s="37"/>
      <c r="O39" s="37"/>
    </row>
    <row r="40" spans="1:15" ht="30" customHeight="1" thickTop="1" thickBot="1" x14ac:dyDescent="0.3">
      <c r="A40" s="69" t="s">
        <v>17</v>
      </c>
      <c r="B40" s="37">
        <f>SUM(B31:B39)</f>
        <v>15</v>
      </c>
      <c r="C40" s="37">
        <f t="shared" ref="C40:G40" si="4">SUM(C31:C39)</f>
        <v>10</v>
      </c>
      <c r="D40" s="37">
        <f t="shared" si="4"/>
        <v>25</v>
      </c>
      <c r="E40" s="37">
        <f>SUM(E31:E39)-6</f>
        <v>14</v>
      </c>
      <c r="F40" s="37"/>
      <c r="G40" s="37">
        <f t="shared" si="4"/>
        <v>26</v>
      </c>
      <c r="H40" s="16"/>
      <c r="I40" s="69" t="s">
        <v>17</v>
      </c>
      <c r="J40" s="37">
        <f>SUM(J31:J39)</f>
        <v>9</v>
      </c>
      <c r="K40" s="37">
        <f t="shared" ref="K40:O40" si="5">SUM(K31:K39)</f>
        <v>29</v>
      </c>
      <c r="L40" s="37">
        <f t="shared" si="5"/>
        <v>38</v>
      </c>
      <c r="M40" s="37">
        <f t="shared" si="5"/>
        <v>23.5</v>
      </c>
      <c r="N40" s="37"/>
      <c r="O40" s="37">
        <f t="shared" si="5"/>
        <v>26</v>
      </c>
    </row>
    <row r="41" spans="1:15" ht="30" customHeight="1" thickTop="1" thickBot="1" x14ac:dyDescent="0.3">
      <c r="A41" s="246" t="s">
        <v>101</v>
      </c>
      <c r="B41" s="247"/>
      <c r="C41" s="247"/>
      <c r="D41" s="247"/>
      <c r="E41" s="247"/>
      <c r="F41" s="247"/>
      <c r="G41" s="248"/>
      <c r="H41" s="107"/>
      <c r="I41" s="246" t="s">
        <v>101</v>
      </c>
      <c r="J41" s="247"/>
      <c r="K41" s="247"/>
      <c r="L41" s="247"/>
      <c r="M41" s="247"/>
      <c r="N41" s="247"/>
      <c r="O41" s="248"/>
    </row>
    <row r="42" spans="1:15" ht="39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ht="36.75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69" t="s">
        <v>17</v>
      </c>
      <c r="B48" s="37">
        <f>B44+B40+B47</f>
        <v>19</v>
      </c>
      <c r="C48" s="37">
        <f t="shared" ref="C48:G48" si="6">C44+C40+C47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249" t="s">
        <v>98</v>
      </c>
      <c r="B49" s="249"/>
      <c r="C49" s="249"/>
      <c r="D49" s="249"/>
      <c r="E49" s="249"/>
      <c r="F49" s="249"/>
      <c r="G49" s="249"/>
      <c r="H49" s="2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30" customHeight="1" thickTop="1" thickBot="1" x14ac:dyDescent="0.3">
      <c r="A50" s="110"/>
      <c r="B50" s="111"/>
      <c r="C50" s="111"/>
      <c r="D50" s="111"/>
      <c r="E50" s="111"/>
      <c r="F50" s="111"/>
      <c r="G50" s="111"/>
      <c r="H50" s="2"/>
      <c r="I50" s="246" t="s">
        <v>98</v>
      </c>
      <c r="J50" s="247"/>
      <c r="K50" s="247"/>
      <c r="L50" s="247"/>
      <c r="M50" s="247"/>
      <c r="N50" s="247"/>
      <c r="O50" s="248"/>
    </row>
    <row r="51" spans="1:15" ht="20.25" thickTop="1" thickBot="1" x14ac:dyDescent="0.3">
      <c r="A51" s="40"/>
      <c r="H51" s="17"/>
      <c r="I51" s="69" t="s">
        <v>17</v>
      </c>
      <c r="J51" s="37">
        <f>J40+J42+J45</f>
        <v>12</v>
      </c>
      <c r="K51" s="37">
        <f t="shared" ref="K51:O51" si="7">K40+K42+K45</f>
        <v>29</v>
      </c>
      <c r="L51" s="37">
        <f t="shared" si="7"/>
        <v>41</v>
      </c>
      <c r="M51" s="37">
        <f t="shared" si="7"/>
        <v>26.5</v>
      </c>
      <c r="N51" s="37"/>
      <c r="O51" s="37">
        <f t="shared" si="7"/>
        <v>30</v>
      </c>
    </row>
    <row r="52" spans="1:15" ht="30" customHeight="1" thickTop="1" thickBot="1" x14ac:dyDescent="0.3">
      <c r="A52" s="40"/>
      <c r="H52" s="2"/>
      <c r="I52" s="20" t="s">
        <v>219</v>
      </c>
      <c r="J52" s="37">
        <f>B25+J25+B48+J51</f>
        <v>67</v>
      </c>
      <c r="K52" s="37">
        <f t="shared" ref="K52:O52" si="8">C25+K25+C48+K51</f>
        <v>60</v>
      </c>
      <c r="L52" s="37">
        <f t="shared" si="8"/>
        <v>127</v>
      </c>
      <c r="M52" s="37">
        <f t="shared" si="8"/>
        <v>85</v>
      </c>
      <c r="N52" s="37"/>
      <c r="O52" s="37">
        <f t="shared" si="8"/>
        <v>120</v>
      </c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12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16">
    <mergeCell ref="I50:O50"/>
    <mergeCell ref="A1:O1"/>
    <mergeCell ref="A2:O2"/>
    <mergeCell ref="A3:O3"/>
    <mergeCell ref="A4:O4"/>
    <mergeCell ref="A18:G18"/>
    <mergeCell ref="A6:G6"/>
    <mergeCell ref="I6:O6"/>
    <mergeCell ref="A26:G26"/>
    <mergeCell ref="A41:G41"/>
    <mergeCell ref="A49:G49"/>
    <mergeCell ref="I18:O18"/>
    <mergeCell ref="I26:O26"/>
    <mergeCell ref="I41:O41"/>
    <mergeCell ref="A28:G28"/>
    <mergeCell ref="I28:O28"/>
  </mergeCells>
  <pageMargins left="0.7" right="0.7" top="0.75" bottom="0.75" header="0.3" footer="0.3"/>
  <pageSetup paperSize="9" scale="48" orientation="portrait" horizontalDpi="4294967293" r:id="rId1"/>
  <rowBreaks count="1" manualBreakCount="1">
    <brk id="52" max="17" man="1"/>
  </rowBreaks>
  <colBreaks count="1" manualBreakCount="1">
    <brk id="15" max="4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80" zoomScaleSheetLayoutView="80" workbookViewId="0">
      <selection activeCell="I11" sqref="I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8.2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2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0" customHeight="1" thickTop="1" thickBot="1" x14ac:dyDescent="0.3">
      <c r="A10" s="26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26" t="s">
        <v>94</v>
      </c>
      <c r="J10" s="37">
        <v>2</v>
      </c>
      <c r="K10" s="37">
        <v>0</v>
      </c>
      <c r="L10" s="37">
        <v>2</v>
      </c>
      <c r="M10" s="37">
        <v>2</v>
      </c>
      <c r="N10" s="37" t="s">
        <v>10</v>
      </c>
      <c r="O10" s="37">
        <v>3</v>
      </c>
    </row>
    <row r="11" spans="1:15" s="3" customFormat="1" ht="30" customHeight="1" thickTop="1" thickBot="1" x14ac:dyDescent="0.3">
      <c r="A11" s="26" t="s">
        <v>12</v>
      </c>
      <c r="B11" s="19">
        <v>4</v>
      </c>
      <c r="C11" s="19">
        <v>0</v>
      </c>
      <c r="D11" s="19">
        <v>4</v>
      </c>
      <c r="E11" s="19">
        <v>4</v>
      </c>
      <c r="F11" s="19" t="s">
        <v>10</v>
      </c>
      <c r="G11" s="19">
        <v>5</v>
      </c>
      <c r="H11" s="2"/>
      <c r="I11" s="26" t="s">
        <v>95</v>
      </c>
      <c r="J11" s="19">
        <v>2</v>
      </c>
      <c r="K11" s="19">
        <v>20</v>
      </c>
      <c r="L11" s="19">
        <v>22</v>
      </c>
      <c r="M11" s="19">
        <v>12</v>
      </c>
      <c r="N11" s="19" t="s">
        <v>10</v>
      </c>
      <c r="O11" s="19">
        <v>19</v>
      </c>
    </row>
    <row r="12" spans="1:15" s="3" customFormat="1" ht="39" thickTop="1" thickBot="1" x14ac:dyDescent="0.3">
      <c r="A12" s="26" t="s">
        <v>8</v>
      </c>
      <c r="B12" s="19">
        <v>2</v>
      </c>
      <c r="C12" s="19">
        <v>0</v>
      </c>
      <c r="D12" s="19">
        <v>2</v>
      </c>
      <c r="E12" s="19">
        <v>2</v>
      </c>
      <c r="F12" s="19" t="s">
        <v>7</v>
      </c>
      <c r="G12" s="19">
        <v>3</v>
      </c>
      <c r="H12" s="2"/>
      <c r="I12" s="26" t="s">
        <v>28</v>
      </c>
      <c r="J12" s="19">
        <v>3</v>
      </c>
      <c r="K12" s="19">
        <v>0</v>
      </c>
      <c r="L12" s="19">
        <v>3</v>
      </c>
      <c r="M12" s="19">
        <v>3</v>
      </c>
      <c r="N12" s="19" t="s">
        <v>10</v>
      </c>
      <c r="O12" s="19">
        <v>4</v>
      </c>
    </row>
    <row r="13" spans="1:15" s="3" customFormat="1" ht="39" thickTop="1" thickBot="1" x14ac:dyDescent="0.3">
      <c r="A13" s="20" t="s">
        <v>69</v>
      </c>
      <c r="B13" s="19">
        <v>2</v>
      </c>
      <c r="C13" s="19">
        <v>0</v>
      </c>
      <c r="D13" s="19">
        <v>2</v>
      </c>
      <c r="E13" s="19">
        <v>2</v>
      </c>
      <c r="F13" s="19" t="s">
        <v>10</v>
      </c>
      <c r="G13" s="19">
        <v>3</v>
      </c>
      <c r="H13" s="2"/>
      <c r="I13" s="6"/>
      <c r="J13" s="19"/>
      <c r="K13" s="19"/>
      <c r="L13" s="19"/>
      <c r="M13" s="19"/>
      <c r="N13" s="19"/>
      <c r="O13" s="19"/>
    </row>
    <row r="14" spans="1:15" s="3" customFormat="1" ht="30" customHeight="1" thickTop="1" thickBot="1" x14ac:dyDescent="0.35">
      <c r="A14" s="26" t="s">
        <v>88</v>
      </c>
      <c r="B14" s="37">
        <v>6</v>
      </c>
      <c r="C14" s="37">
        <v>4</v>
      </c>
      <c r="D14" s="37">
        <v>10</v>
      </c>
      <c r="E14" s="37">
        <v>8</v>
      </c>
      <c r="F14" s="37" t="s">
        <v>10</v>
      </c>
      <c r="G14" s="37">
        <v>6</v>
      </c>
      <c r="H14" s="2"/>
      <c r="I14" s="58"/>
      <c r="J14" s="37"/>
      <c r="K14" s="37"/>
      <c r="L14" s="37"/>
      <c r="M14" s="37"/>
      <c r="N14" s="37"/>
      <c r="O14" s="37"/>
    </row>
    <row r="15" spans="1:15" s="3" customFormat="1" ht="30" customHeight="1" thickTop="1" thickBot="1" x14ac:dyDescent="0.35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58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26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">
      <c r="A17" s="20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5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">
      <c r="A18" s="69" t="s">
        <v>17</v>
      </c>
      <c r="B18" s="37">
        <f>SUM(B10:B17)</f>
        <v>22</v>
      </c>
      <c r="C18" s="37">
        <f t="shared" ref="C18:G18" si="0">SUM(C10:C17)</f>
        <v>4</v>
      </c>
      <c r="D18" s="37">
        <f t="shared" si="0"/>
        <v>26</v>
      </c>
      <c r="E18" s="37">
        <f>SUM(E10:E17)-6</f>
        <v>18</v>
      </c>
      <c r="F18" s="37"/>
      <c r="G18" s="37">
        <f t="shared" si="0"/>
        <v>26</v>
      </c>
      <c r="H18" s="2"/>
      <c r="I18" s="69" t="s">
        <v>17</v>
      </c>
      <c r="J18" s="37">
        <f>SUM(J10:J17)</f>
        <v>7</v>
      </c>
      <c r="K18" s="37">
        <f t="shared" ref="K18:O18" si="1">SUM(K10:K17)</f>
        <v>20</v>
      </c>
      <c r="L18" s="37">
        <f t="shared" si="1"/>
        <v>27</v>
      </c>
      <c r="M18" s="37">
        <f t="shared" si="1"/>
        <v>17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246" t="s">
        <v>18</v>
      </c>
      <c r="B19" s="247"/>
      <c r="C19" s="247"/>
      <c r="D19" s="247"/>
      <c r="E19" s="247"/>
      <c r="F19" s="247"/>
      <c r="G19" s="248"/>
      <c r="H19" s="2"/>
      <c r="I19" s="246" t="s">
        <v>18</v>
      </c>
      <c r="J19" s="247"/>
      <c r="K19" s="247"/>
      <c r="L19" s="247"/>
      <c r="M19" s="247"/>
      <c r="N19" s="247"/>
      <c r="O19" s="248"/>
    </row>
    <row r="20" spans="1:15" s="3" customFormat="1" ht="39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41.25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0" t="s">
        <v>17</v>
      </c>
      <c r="B26" s="37">
        <f>B24+B21+B18</f>
        <v>26</v>
      </c>
      <c r="C26" s="37">
        <f t="shared" ref="C26:G26" si="2">C24+C21+C18</f>
        <v>4</v>
      </c>
      <c r="D26" s="37">
        <f t="shared" si="2"/>
        <v>30</v>
      </c>
      <c r="E26" s="37">
        <f t="shared" si="2"/>
        <v>22</v>
      </c>
      <c r="F26" s="37"/>
      <c r="G26" s="37">
        <f t="shared" si="2"/>
        <v>30</v>
      </c>
      <c r="H26" s="2"/>
      <c r="I26" s="69" t="s">
        <v>17</v>
      </c>
      <c r="J26" s="37">
        <f>J20+J23+J18</f>
        <v>11</v>
      </c>
      <c r="K26" s="37">
        <f t="shared" ref="K26:O26" si="3">K20+K23+K18</f>
        <v>20</v>
      </c>
      <c r="L26" s="37">
        <f t="shared" si="3"/>
        <v>31</v>
      </c>
      <c r="M26" s="37">
        <f t="shared" si="3"/>
        <v>21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250" t="s">
        <v>93</v>
      </c>
      <c r="B27" s="251"/>
      <c r="C27" s="251"/>
      <c r="D27" s="251"/>
      <c r="E27" s="251"/>
      <c r="F27" s="251"/>
      <c r="G27" s="252"/>
      <c r="H27" s="2"/>
      <c r="I27" s="250" t="s">
        <v>93</v>
      </c>
      <c r="J27" s="251"/>
      <c r="K27" s="251"/>
      <c r="L27" s="251"/>
      <c r="M27" s="251"/>
      <c r="N27" s="251"/>
      <c r="O27" s="252"/>
    </row>
    <row r="28" spans="1:15" s="3" customFormat="1" ht="19.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44"/>
      <c r="C30" s="44"/>
      <c r="D30" s="44"/>
      <c r="E30" s="44"/>
      <c r="F30" s="44"/>
      <c r="G30" s="44"/>
      <c r="H30" s="12"/>
      <c r="I30" s="44"/>
      <c r="J30" s="44"/>
      <c r="K30" s="44"/>
      <c r="L30" s="44"/>
      <c r="M30" s="44"/>
      <c r="N30" s="44"/>
      <c r="O30" s="44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3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0" customHeight="1" thickTop="1" thickBot="1" x14ac:dyDescent="0.3">
      <c r="A32" s="26" t="s">
        <v>9</v>
      </c>
      <c r="B32" s="37">
        <v>2</v>
      </c>
      <c r="C32" s="37">
        <v>0</v>
      </c>
      <c r="D32" s="53">
        <v>2</v>
      </c>
      <c r="E32" s="37">
        <v>2</v>
      </c>
      <c r="F32" s="37" t="s">
        <v>10</v>
      </c>
      <c r="G32" s="37">
        <v>3</v>
      </c>
      <c r="H32" s="13"/>
      <c r="I32" s="26" t="s">
        <v>96</v>
      </c>
      <c r="J32" s="37">
        <v>2</v>
      </c>
      <c r="K32" s="37">
        <v>20</v>
      </c>
      <c r="L32" s="37">
        <v>22</v>
      </c>
      <c r="M32" s="37">
        <v>12</v>
      </c>
      <c r="N32" s="37" t="s">
        <v>10</v>
      </c>
      <c r="O32" s="37">
        <v>18</v>
      </c>
    </row>
    <row r="33" spans="1:15" s="3" customFormat="1" ht="39" thickTop="1" thickBot="1" x14ac:dyDescent="0.3">
      <c r="A33" s="26" t="s">
        <v>90</v>
      </c>
      <c r="B33" s="37">
        <v>2</v>
      </c>
      <c r="C33" s="37">
        <v>4</v>
      </c>
      <c r="D33" s="55">
        <v>6</v>
      </c>
      <c r="E33" s="37">
        <v>4</v>
      </c>
      <c r="F33" s="37" t="s">
        <v>10</v>
      </c>
      <c r="G33" s="100">
        <v>5</v>
      </c>
      <c r="H33" s="13"/>
      <c r="I33" s="69" t="s">
        <v>267</v>
      </c>
      <c r="J33" s="19">
        <v>3</v>
      </c>
      <c r="K33" s="19">
        <v>0</v>
      </c>
      <c r="L33" s="19">
        <v>3</v>
      </c>
      <c r="M33" s="19">
        <v>3</v>
      </c>
      <c r="N33" s="19" t="s">
        <v>10</v>
      </c>
      <c r="O33" s="19">
        <v>4</v>
      </c>
    </row>
    <row r="34" spans="1:15" s="3" customFormat="1" ht="39" thickTop="1" thickBot="1" x14ac:dyDescent="0.3">
      <c r="A34" s="26" t="s">
        <v>91</v>
      </c>
      <c r="B34" s="19">
        <v>2</v>
      </c>
      <c r="C34" s="19">
        <v>4</v>
      </c>
      <c r="D34" s="29">
        <v>6</v>
      </c>
      <c r="E34" s="19">
        <v>4</v>
      </c>
      <c r="F34" s="19" t="s">
        <v>10</v>
      </c>
      <c r="G34" s="19">
        <v>3</v>
      </c>
      <c r="H34" s="13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s="3" customFormat="1" ht="39" thickTop="1" thickBot="1" x14ac:dyDescent="0.3">
      <c r="A35" s="26" t="s">
        <v>92</v>
      </c>
      <c r="B35" s="19">
        <v>1</v>
      </c>
      <c r="C35" s="19">
        <v>2</v>
      </c>
      <c r="D35" s="29">
        <v>3</v>
      </c>
      <c r="E35" s="19">
        <v>2</v>
      </c>
      <c r="F35" s="19" t="s">
        <v>10</v>
      </c>
      <c r="G35" s="19">
        <v>2</v>
      </c>
      <c r="H35" s="13"/>
      <c r="I35" s="6"/>
      <c r="J35" s="37"/>
      <c r="K35" s="37"/>
      <c r="L35" s="37"/>
      <c r="M35" s="37"/>
      <c r="N35" s="37"/>
      <c r="O35" s="37"/>
    </row>
    <row r="36" spans="1:15" s="3" customFormat="1" ht="30" customHeight="1" thickTop="1" thickBot="1" x14ac:dyDescent="0.3">
      <c r="A36" s="26" t="s">
        <v>89</v>
      </c>
      <c r="B36" s="19">
        <v>2</v>
      </c>
      <c r="C36" s="19">
        <v>0</v>
      </c>
      <c r="D36" s="19">
        <v>2</v>
      </c>
      <c r="E36" s="19">
        <v>2</v>
      </c>
      <c r="F36" s="19" t="s">
        <v>10</v>
      </c>
      <c r="G36" s="19">
        <v>3</v>
      </c>
      <c r="H36" s="13"/>
      <c r="I36" s="6"/>
      <c r="J36" s="37"/>
      <c r="K36" s="37"/>
      <c r="L36" s="37"/>
      <c r="M36" s="37"/>
      <c r="N36" s="37"/>
      <c r="O36" s="37"/>
    </row>
    <row r="37" spans="1:15" s="3" customFormat="1" ht="30" customHeight="1" thickTop="1" thickBot="1" x14ac:dyDescent="0.3">
      <c r="A37" s="26" t="s">
        <v>23</v>
      </c>
      <c r="B37" s="37">
        <v>2</v>
      </c>
      <c r="C37" s="37">
        <v>0</v>
      </c>
      <c r="D37" s="55">
        <v>2</v>
      </c>
      <c r="E37" s="37">
        <v>2</v>
      </c>
      <c r="F37" s="37" t="s">
        <v>7</v>
      </c>
      <c r="G37" s="37">
        <v>2</v>
      </c>
      <c r="H37" s="13"/>
      <c r="I37" s="6"/>
      <c r="J37" s="37"/>
      <c r="K37" s="37"/>
      <c r="L37" s="37"/>
      <c r="M37" s="37"/>
      <c r="N37" s="37"/>
      <c r="O37" s="37"/>
    </row>
    <row r="38" spans="1:15" s="3" customFormat="1" ht="30" customHeight="1" thickTop="1" thickBot="1" x14ac:dyDescent="0.35">
      <c r="A38" s="26" t="s">
        <v>24</v>
      </c>
      <c r="B38" s="37">
        <v>2</v>
      </c>
      <c r="C38" s="37">
        <v>0</v>
      </c>
      <c r="D38" s="55">
        <v>2</v>
      </c>
      <c r="E38" s="37">
        <v>2</v>
      </c>
      <c r="F38" s="37" t="s">
        <v>7</v>
      </c>
      <c r="G38" s="37">
        <v>2</v>
      </c>
      <c r="H38" s="13"/>
      <c r="I38" s="58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20" t="s">
        <v>59</v>
      </c>
      <c r="B39" s="37">
        <v>2</v>
      </c>
      <c r="C39" s="37">
        <v>0</v>
      </c>
      <c r="D39" s="55">
        <v>2</v>
      </c>
      <c r="E39" s="37">
        <v>2</v>
      </c>
      <c r="F39" s="37" t="s">
        <v>7</v>
      </c>
      <c r="G39" s="37">
        <v>2</v>
      </c>
      <c r="H39" s="13"/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20" t="s">
        <v>207</v>
      </c>
      <c r="B40" s="37"/>
      <c r="C40" s="37"/>
      <c r="D40" s="55"/>
      <c r="E40" s="37"/>
      <c r="F40" s="37"/>
      <c r="G40" s="37">
        <v>4</v>
      </c>
      <c r="H40" s="13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">
      <c r="A41" s="69" t="s">
        <v>17</v>
      </c>
      <c r="B41" s="37">
        <f>SUM(B32:B40)</f>
        <v>15</v>
      </c>
      <c r="C41" s="37">
        <f t="shared" ref="C41:G41" si="4">SUM(C32:C40)</f>
        <v>10</v>
      </c>
      <c r="D41" s="37">
        <f t="shared" si="4"/>
        <v>25</v>
      </c>
      <c r="E41" s="37">
        <f>SUM(E32:E40)-6</f>
        <v>14</v>
      </c>
      <c r="F41" s="37"/>
      <c r="G41" s="37">
        <f t="shared" si="4"/>
        <v>26</v>
      </c>
      <c r="H41" s="13"/>
      <c r="I41" s="69" t="s">
        <v>17</v>
      </c>
      <c r="J41" s="37">
        <f>SUM(J32:J40)</f>
        <v>5</v>
      </c>
      <c r="K41" s="37">
        <f t="shared" ref="K41:O41" si="5">SUM(K32:K40)</f>
        <v>20</v>
      </c>
      <c r="L41" s="37">
        <f t="shared" si="5"/>
        <v>25</v>
      </c>
      <c r="M41" s="37">
        <f t="shared" si="5"/>
        <v>15</v>
      </c>
      <c r="N41" s="37"/>
      <c r="O41" s="37">
        <f t="shared" si="5"/>
        <v>26</v>
      </c>
    </row>
    <row r="42" spans="1:15" s="3" customFormat="1" ht="19.5" customHeight="1" thickTop="1" thickBot="1" x14ac:dyDescent="0.3">
      <c r="A42" s="246" t="s">
        <v>18</v>
      </c>
      <c r="B42" s="247"/>
      <c r="C42" s="247"/>
      <c r="D42" s="247"/>
      <c r="E42" s="247"/>
      <c r="F42" s="247"/>
      <c r="G42" s="248"/>
      <c r="H42" s="16"/>
      <c r="I42" s="246" t="s">
        <v>18</v>
      </c>
      <c r="J42" s="247"/>
      <c r="K42" s="247"/>
      <c r="L42" s="247"/>
      <c r="M42" s="247"/>
      <c r="N42" s="247"/>
      <c r="O42" s="248"/>
    </row>
    <row r="43" spans="1:15" s="3" customFormat="1" ht="33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65" t="s">
        <v>280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20</v>
      </c>
      <c r="B45" s="37">
        <v>2</v>
      </c>
      <c r="C45" s="101">
        <v>0</v>
      </c>
      <c r="D45" s="37">
        <v>2</v>
      </c>
      <c r="E45" s="37">
        <v>2</v>
      </c>
      <c r="F45" s="37" t="s">
        <v>13</v>
      </c>
      <c r="G45" s="37">
        <v>2</v>
      </c>
      <c r="H45" s="13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26</v>
      </c>
      <c r="B46" s="37">
        <v>2</v>
      </c>
      <c r="C46" s="101">
        <v>0</v>
      </c>
      <c r="D46" s="37">
        <v>2</v>
      </c>
      <c r="E46" s="37">
        <v>2</v>
      </c>
      <c r="F46" s="37" t="s">
        <v>13</v>
      </c>
      <c r="G46" s="37">
        <v>2</v>
      </c>
      <c r="H46" s="13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s="3" customFormat="1" ht="39" thickTop="1" thickBot="1" x14ac:dyDescent="0.3">
      <c r="A47" s="36" t="s">
        <v>27</v>
      </c>
      <c r="B47" s="37">
        <v>2</v>
      </c>
      <c r="C47" s="101">
        <v>0</v>
      </c>
      <c r="D47" s="37">
        <v>2</v>
      </c>
      <c r="E47" s="37">
        <v>2</v>
      </c>
      <c r="F47" s="37" t="s">
        <v>13</v>
      </c>
      <c r="G47" s="37">
        <v>2</v>
      </c>
      <c r="H47" s="13"/>
      <c r="I47" s="82" t="s">
        <v>62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5" t="s">
        <v>17</v>
      </c>
      <c r="B48" s="37">
        <f>B41+B44+B46</f>
        <v>19</v>
      </c>
      <c r="C48" s="37">
        <f t="shared" ref="C48:G48" si="6">C41+C44+C46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13"/>
      <c r="I48" s="82" t="s">
        <v>270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46" t="s">
        <v>93</v>
      </c>
      <c r="B49" s="247"/>
      <c r="C49" s="247"/>
      <c r="D49" s="247"/>
      <c r="E49" s="247"/>
      <c r="F49" s="247"/>
      <c r="G49" s="248"/>
      <c r="H49" s="13"/>
      <c r="I49" s="82" t="s">
        <v>277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20.25" thickTop="1" thickBot="1" x14ac:dyDescent="0.3">
      <c r="H51" s="13"/>
      <c r="I51" s="5" t="s">
        <v>17</v>
      </c>
      <c r="J51" s="37">
        <f>J41+J43+J46</f>
        <v>8</v>
      </c>
      <c r="K51" s="37">
        <f t="shared" ref="K51:O51" si="7">K41+K43+K46</f>
        <v>20</v>
      </c>
      <c r="L51" s="37">
        <f t="shared" si="7"/>
        <v>28</v>
      </c>
      <c r="M51" s="37">
        <f t="shared" si="7"/>
        <v>18</v>
      </c>
      <c r="N51" s="37"/>
      <c r="O51" s="37">
        <f t="shared" si="7"/>
        <v>30</v>
      </c>
    </row>
    <row r="52" spans="1:15" s="3" customFormat="1" ht="30" customHeight="1" thickTop="1" thickBot="1" x14ac:dyDescent="0.3">
      <c r="H52" s="13"/>
      <c r="I52" s="5" t="s">
        <v>43</v>
      </c>
      <c r="J52" s="37">
        <f>B26+J26+B48+J51</f>
        <v>64</v>
      </c>
      <c r="K52" s="37">
        <f>C26+K26+C48+K51</f>
        <v>54</v>
      </c>
      <c r="L52" s="37">
        <f>J52+K52</f>
        <v>118</v>
      </c>
      <c r="M52" s="37">
        <f>E18+M18+E41+M41</f>
        <v>64</v>
      </c>
      <c r="N52" s="37">
        <f>J52-12+K52/2</f>
        <v>79</v>
      </c>
      <c r="O52" s="37">
        <f>G26+O26+G48+O51</f>
        <v>120</v>
      </c>
    </row>
    <row r="53" spans="1:15" s="3" customFormat="1" ht="19.5" customHeight="1" thickTop="1" thickBot="1" x14ac:dyDescent="0.3">
      <c r="H53" s="17"/>
      <c r="I53" s="199" t="s">
        <v>98</v>
      </c>
      <c r="J53" s="200"/>
      <c r="K53" s="200"/>
      <c r="L53" s="200"/>
      <c r="M53" s="200"/>
      <c r="N53" s="200"/>
      <c r="O53" s="201"/>
    </row>
    <row r="54" spans="1:15" ht="30" customHeight="1" thickTop="1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102"/>
      <c r="K55" s="43"/>
      <c r="L55" s="43"/>
      <c r="M55" s="43"/>
      <c r="N55" s="43"/>
      <c r="O55" s="43"/>
    </row>
    <row r="56" spans="1:15" x14ac:dyDescent="0.3">
      <c r="A56" s="18"/>
      <c r="B56" s="43"/>
      <c r="C56" s="43"/>
      <c r="D56" s="43"/>
      <c r="E56" s="43"/>
      <c r="F56" s="43"/>
      <c r="G56" s="43"/>
      <c r="H56" s="43"/>
      <c r="I56" s="18"/>
      <c r="J56" s="43"/>
      <c r="K56" s="43"/>
      <c r="L56" s="43"/>
      <c r="M56" s="43"/>
      <c r="N56" s="43"/>
      <c r="O56" s="43"/>
    </row>
    <row r="57" spans="1:15" x14ac:dyDescent="0.3">
      <c r="A57" s="18"/>
      <c r="B57" s="43"/>
      <c r="C57" s="43"/>
      <c r="D57" s="43"/>
      <c r="E57" s="43"/>
      <c r="F57" s="43"/>
      <c r="G57" s="43"/>
      <c r="H57" s="43"/>
      <c r="I57" s="18"/>
      <c r="J57" s="43"/>
      <c r="K57" s="43"/>
      <c r="L57" s="43"/>
      <c r="M57" s="43"/>
      <c r="N57" s="43"/>
      <c r="O57" s="43"/>
    </row>
  </sheetData>
  <mergeCells count="16">
    <mergeCell ref="A1:O1"/>
    <mergeCell ref="A2:O2"/>
    <mergeCell ref="A3:O3"/>
    <mergeCell ref="A4:O4"/>
    <mergeCell ref="I19:O19"/>
    <mergeCell ref="I27:O27"/>
    <mergeCell ref="I53:O53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</mergeCells>
  <pageMargins left="0.7" right="0.7" top="0.75" bottom="0.75" header="0.3" footer="0.3"/>
  <pageSetup paperSize="9" scale="48" orientation="portrait" horizontalDpi="4294967293" r:id="rId1"/>
  <colBreaks count="1" manualBreakCount="1">
    <brk id="15" max="4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I14" sqref="I14"/>
    </sheetView>
  </sheetViews>
  <sheetFormatPr defaultRowHeight="18.75" x14ac:dyDescent="0.3"/>
  <cols>
    <col min="1" max="1" width="27.285156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9.7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2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13" customFormat="1" ht="30" customHeight="1" thickTop="1" thickBot="1" x14ac:dyDescent="0.25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89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0" t="s">
        <v>216</v>
      </c>
      <c r="B10" s="37">
        <v>2</v>
      </c>
      <c r="C10" s="37">
        <v>0</v>
      </c>
      <c r="D10" s="37">
        <v>2</v>
      </c>
      <c r="E10" s="37">
        <v>2</v>
      </c>
      <c r="F10" s="37" t="s">
        <v>10</v>
      </c>
      <c r="G10" s="37">
        <v>5</v>
      </c>
      <c r="I10" s="90" t="s">
        <v>79</v>
      </c>
      <c r="J10" s="37">
        <v>2</v>
      </c>
      <c r="K10" s="37">
        <v>5</v>
      </c>
      <c r="L10" s="37">
        <v>7</v>
      </c>
      <c r="M10" s="37">
        <v>4.5</v>
      </c>
      <c r="N10" s="37" t="s">
        <v>10</v>
      </c>
      <c r="O10" s="37">
        <v>7</v>
      </c>
    </row>
    <row r="11" spans="1:15" s="3" customFormat="1" ht="30" customHeight="1" thickTop="1" thickBot="1" x14ac:dyDescent="0.3">
      <c r="A11" s="91" t="s">
        <v>68</v>
      </c>
      <c r="B11" s="37">
        <v>3</v>
      </c>
      <c r="C11" s="37">
        <v>6</v>
      </c>
      <c r="D11" s="37">
        <v>9</v>
      </c>
      <c r="E11" s="37">
        <v>6</v>
      </c>
      <c r="F11" s="37" t="s">
        <v>10</v>
      </c>
      <c r="G11" s="37">
        <v>5</v>
      </c>
      <c r="I11" s="36" t="s">
        <v>80</v>
      </c>
      <c r="J11" s="37">
        <v>2</v>
      </c>
      <c r="K11" s="37">
        <v>5</v>
      </c>
      <c r="L11" s="37">
        <v>7</v>
      </c>
      <c r="M11" s="37">
        <v>4.5</v>
      </c>
      <c r="N11" s="37" t="s">
        <v>10</v>
      </c>
      <c r="O11" s="37">
        <v>7</v>
      </c>
    </row>
    <row r="12" spans="1:15" s="3" customFormat="1" ht="39" thickTop="1" thickBot="1" x14ac:dyDescent="0.3">
      <c r="A12" s="91" t="s">
        <v>69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I12" s="36" t="s">
        <v>81</v>
      </c>
      <c r="J12" s="37">
        <v>3</v>
      </c>
      <c r="K12" s="37">
        <v>6</v>
      </c>
      <c r="L12" s="37">
        <v>9</v>
      </c>
      <c r="M12" s="37">
        <v>6</v>
      </c>
      <c r="N12" s="37" t="s">
        <v>10</v>
      </c>
      <c r="O12" s="37">
        <v>7</v>
      </c>
    </row>
    <row r="13" spans="1:15" s="3" customFormat="1" ht="30" customHeight="1" thickTop="1" thickBot="1" x14ac:dyDescent="0.3">
      <c r="A13" s="20" t="s">
        <v>70</v>
      </c>
      <c r="B13" s="19">
        <v>3</v>
      </c>
      <c r="C13" s="19">
        <v>0</v>
      </c>
      <c r="D13" s="19">
        <v>3</v>
      </c>
      <c r="E13" s="19">
        <v>3</v>
      </c>
      <c r="F13" s="19" t="s">
        <v>10</v>
      </c>
      <c r="G13" s="19">
        <v>4</v>
      </c>
      <c r="I13" s="35" t="s">
        <v>194</v>
      </c>
      <c r="J13" s="37">
        <v>2</v>
      </c>
      <c r="K13" s="37">
        <v>2</v>
      </c>
      <c r="L13" s="37">
        <v>4</v>
      </c>
      <c r="M13" s="37">
        <v>3</v>
      </c>
      <c r="N13" s="37" t="s">
        <v>10</v>
      </c>
      <c r="O13" s="37">
        <v>3</v>
      </c>
    </row>
    <row r="14" spans="1:15" s="3" customFormat="1" ht="30" customHeight="1" thickTop="1" thickBot="1" x14ac:dyDescent="0.3">
      <c r="A14" s="91" t="s">
        <v>71</v>
      </c>
      <c r="B14" s="37">
        <v>2</v>
      </c>
      <c r="C14" s="37">
        <v>0</v>
      </c>
      <c r="D14" s="37">
        <v>2</v>
      </c>
      <c r="E14" s="37">
        <v>2</v>
      </c>
      <c r="F14" s="37" t="s">
        <v>10</v>
      </c>
      <c r="G14" s="37">
        <v>3</v>
      </c>
      <c r="I14" s="36" t="s">
        <v>82</v>
      </c>
      <c r="J14" s="37">
        <v>2</v>
      </c>
      <c r="K14" s="37">
        <v>0</v>
      </c>
      <c r="L14" s="37">
        <v>2</v>
      </c>
      <c r="M14" s="37">
        <v>2</v>
      </c>
      <c r="N14" s="37" t="s">
        <v>10</v>
      </c>
      <c r="O14" s="37">
        <v>2</v>
      </c>
    </row>
    <row r="15" spans="1:15" s="3" customFormat="1" ht="30" customHeight="1" thickTop="1" thickBot="1" x14ac:dyDescent="0.3">
      <c r="A15" s="91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I15" s="36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91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5">
      <c r="A17" s="91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5">
      <c r="A18" s="91" t="s">
        <v>17</v>
      </c>
      <c r="B18" s="37">
        <f>SUM(B10:B17)</f>
        <v>18</v>
      </c>
      <c r="C18" s="37">
        <f t="shared" ref="C18:G18" si="0">SUM(C10:C17)</f>
        <v>6</v>
      </c>
      <c r="D18" s="37">
        <f t="shared" si="0"/>
        <v>24</v>
      </c>
      <c r="E18" s="37">
        <f>SUM(E10:E17)-6</f>
        <v>15</v>
      </c>
      <c r="F18" s="37"/>
      <c r="G18" s="37">
        <f t="shared" si="0"/>
        <v>26</v>
      </c>
      <c r="I18" s="92" t="s">
        <v>17</v>
      </c>
      <c r="J18" s="37">
        <f>SUM(J10:J17)</f>
        <v>11</v>
      </c>
      <c r="K18" s="37">
        <f t="shared" ref="K18:O18" si="1">SUM(K10:K17)</f>
        <v>18</v>
      </c>
      <c r="L18" s="37">
        <f t="shared" si="1"/>
        <v>29</v>
      </c>
      <c r="M18" s="37">
        <f t="shared" si="1"/>
        <v>20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I19" s="191" t="s">
        <v>18</v>
      </c>
      <c r="J19" s="192"/>
      <c r="K19" s="192"/>
      <c r="L19" s="192"/>
      <c r="M19" s="192"/>
      <c r="N19" s="192"/>
      <c r="O19" s="193"/>
    </row>
    <row r="20" spans="1:15" s="3" customFormat="1" ht="33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9.75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19">
        <v>2</v>
      </c>
      <c r="K24" s="19">
        <v>0</v>
      </c>
      <c r="L24" s="19">
        <v>2</v>
      </c>
      <c r="M24" s="19">
        <v>2</v>
      </c>
      <c r="N24" s="19" t="s">
        <v>13</v>
      </c>
      <c r="O24" s="19">
        <v>2</v>
      </c>
    </row>
    <row r="25" spans="1:15" s="3" customFormat="1" ht="24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5">
      <c r="A26" s="93" t="s">
        <v>17</v>
      </c>
      <c r="B26" s="37">
        <f>B18+B20+B24</f>
        <v>22</v>
      </c>
      <c r="C26" s="37">
        <f t="shared" ref="C26:G26" si="2">C18+C20+C24</f>
        <v>6</v>
      </c>
      <c r="D26" s="37">
        <f t="shared" si="2"/>
        <v>28</v>
      </c>
      <c r="E26" s="37">
        <f t="shared" si="2"/>
        <v>19</v>
      </c>
      <c r="F26" s="37"/>
      <c r="G26" s="37">
        <f t="shared" si="2"/>
        <v>30</v>
      </c>
      <c r="I26" s="94" t="s">
        <v>17</v>
      </c>
      <c r="J26" s="62">
        <f>J18+J20+J23</f>
        <v>15</v>
      </c>
      <c r="K26" s="62">
        <f t="shared" ref="K26:O26" si="3">K18+K20+K23</f>
        <v>18</v>
      </c>
      <c r="L26" s="62">
        <f t="shared" si="3"/>
        <v>33</v>
      </c>
      <c r="M26" s="62">
        <f t="shared" si="3"/>
        <v>24</v>
      </c>
      <c r="N26" s="62"/>
      <c r="O26" s="62">
        <f t="shared" si="3"/>
        <v>30</v>
      </c>
    </row>
    <row r="27" spans="1:15" s="3" customFormat="1" ht="30" customHeight="1" thickTop="1" thickBot="1" x14ac:dyDescent="0.3">
      <c r="A27" s="256" t="s">
        <v>93</v>
      </c>
      <c r="B27" s="257"/>
      <c r="C27" s="257"/>
      <c r="D27" s="257"/>
      <c r="E27" s="257"/>
      <c r="F27" s="257"/>
      <c r="G27" s="258"/>
      <c r="I27" s="256" t="s">
        <v>93</v>
      </c>
      <c r="J27" s="257"/>
      <c r="K27" s="257"/>
      <c r="L27" s="257"/>
      <c r="M27" s="257"/>
      <c r="N27" s="257"/>
      <c r="O27" s="258"/>
    </row>
    <row r="28" spans="1:15" s="3" customFormat="1" ht="19.5" customHeight="1" thickTop="1" x14ac:dyDescent="0.3">
      <c r="A28" s="95"/>
      <c r="B28" s="96"/>
      <c r="C28" s="96"/>
      <c r="D28" s="96"/>
      <c r="E28" s="96"/>
      <c r="F28" s="97"/>
      <c r="G28" s="97"/>
      <c r="H28" s="98"/>
      <c r="I28" s="95"/>
      <c r="J28" s="96"/>
      <c r="K28" s="96"/>
      <c r="L28" s="96"/>
      <c r="M28" s="96"/>
      <c r="N28" s="97"/>
      <c r="O28" s="97"/>
    </row>
    <row r="29" spans="1:15" s="12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89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9" thickTop="1" thickBot="1" x14ac:dyDescent="0.3">
      <c r="A32" s="36" t="s">
        <v>74</v>
      </c>
      <c r="B32" s="37">
        <v>3</v>
      </c>
      <c r="C32" s="37">
        <v>4</v>
      </c>
      <c r="D32" s="37">
        <v>7</v>
      </c>
      <c r="E32" s="37">
        <v>5</v>
      </c>
      <c r="F32" s="37" t="s">
        <v>10</v>
      </c>
      <c r="G32" s="37">
        <v>4</v>
      </c>
      <c r="H32" s="98"/>
      <c r="I32" s="36" t="s">
        <v>83</v>
      </c>
      <c r="J32" s="37">
        <v>2</v>
      </c>
      <c r="K32" s="37">
        <v>4</v>
      </c>
      <c r="L32" s="37">
        <v>6</v>
      </c>
      <c r="M32" s="37">
        <v>4</v>
      </c>
      <c r="N32" s="37" t="s">
        <v>10</v>
      </c>
      <c r="O32" s="37">
        <v>6</v>
      </c>
    </row>
    <row r="33" spans="1:15" s="3" customFormat="1" ht="30" customHeight="1" thickTop="1" thickBot="1" x14ac:dyDescent="0.3">
      <c r="A33" s="36" t="s">
        <v>75</v>
      </c>
      <c r="B33" s="37">
        <v>2</v>
      </c>
      <c r="C33" s="37">
        <v>4</v>
      </c>
      <c r="D33" s="37">
        <v>6</v>
      </c>
      <c r="E33" s="37">
        <v>4</v>
      </c>
      <c r="F33" s="37" t="s">
        <v>10</v>
      </c>
      <c r="G33" s="37">
        <v>4</v>
      </c>
      <c r="H33" s="98"/>
      <c r="I33" s="36" t="s">
        <v>84</v>
      </c>
      <c r="J33" s="37">
        <v>2</v>
      </c>
      <c r="K33" s="37">
        <v>4</v>
      </c>
      <c r="L33" s="37">
        <v>6</v>
      </c>
      <c r="M33" s="37">
        <v>4</v>
      </c>
      <c r="N33" s="37" t="s">
        <v>10</v>
      </c>
      <c r="O33" s="37">
        <v>6</v>
      </c>
    </row>
    <row r="34" spans="1:15" s="3" customFormat="1" ht="39" thickTop="1" thickBot="1" x14ac:dyDescent="0.3">
      <c r="A34" s="36" t="s">
        <v>76</v>
      </c>
      <c r="B34" s="37">
        <v>2</v>
      </c>
      <c r="C34" s="37">
        <v>0</v>
      </c>
      <c r="D34" s="37">
        <v>2</v>
      </c>
      <c r="E34" s="37">
        <v>2</v>
      </c>
      <c r="F34" s="37" t="s">
        <v>10</v>
      </c>
      <c r="G34" s="37">
        <v>3</v>
      </c>
      <c r="H34" s="98"/>
      <c r="I34" s="36" t="s">
        <v>85</v>
      </c>
      <c r="J34" s="37">
        <v>1</v>
      </c>
      <c r="K34" s="37">
        <v>4</v>
      </c>
      <c r="L34" s="37">
        <v>5</v>
      </c>
      <c r="M34" s="37">
        <v>3</v>
      </c>
      <c r="N34" s="37" t="s">
        <v>10</v>
      </c>
      <c r="O34" s="37">
        <v>4</v>
      </c>
    </row>
    <row r="35" spans="1:15" s="3" customFormat="1" ht="39" thickTop="1" thickBot="1" x14ac:dyDescent="0.3">
      <c r="A35" s="63" t="s">
        <v>72</v>
      </c>
      <c r="B35" s="37">
        <v>2</v>
      </c>
      <c r="C35" s="37">
        <v>4</v>
      </c>
      <c r="D35" s="37">
        <v>6</v>
      </c>
      <c r="E35" s="37">
        <v>4</v>
      </c>
      <c r="F35" s="37" t="s">
        <v>10</v>
      </c>
      <c r="G35" s="37">
        <v>2</v>
      </c>
      <c r="H35" s="98"/>
      <c r="I35" s="36" t="s">
        <v>86</v>
      </c>
      <c r="J35" s="37">
        <v>1</v>
      </c>
      <c r="K35" s="37">
        <v>1</v>
      </c>
      <c r="L35" s="37">
        <v>2</v>
      </c>
      <c r="M35" s="37">
        <v>1.5</v>
      </c>
      <c r="N35" s="37" t="s">
        <v>10</v>
      </c>
      <c r="O35" s="37">
        <v>3</v>
      </c>
    </row>
    <row r="36" spans="1:15" s="3" customFormat="1" ht="30" customHeight="1" thickTop="1" thickBot="1" x14ac:dyDescent="0.3">
      <c r="A36" s="36" t="s">
        <v>77</v>
      </c>
      <c r="B36" s="37">
        <v>4</v>
      </c>
      <c r="C36" s="37">
        <v>0</v>
      </c>
      <c r="D36" s="37">
        <v>4</v>
      </c>
      <c r="E36" s="37">
        <v>4</v>
      </c>
      <c r="F36" s="37" t="s">
        <v>10</v>
      </c>
      <c r="G36" s="37">
        <v>3</v>
      </c>
      <c r="H36" s="98"/>
      <c r="I36" s="36" t="s">
        <v>87</v>
      </c>
      <c r="J36" s="37">
        <v>1</v>
      </c>
      <c r="K36" s="37">
        <v>1</v>
      </c>
      <c r="L36" s="37">
        <v>2</v>
      </c>
      <c r="M36" s="37">
        <v>1.5</v>
      </c>
      <c r="N36" s="37" t="s">
        <v>10</v>
      </c>
      <c r="O36" s="37">
        <v>3</v>
      </c>
    </row>
    <row r="37" spans="1:15" s="3" customFormat="1" ht="39" thickTop="1" thickBot="1" x14ac:dyDescent="0.3">
      <c r="A37" s="36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69" t="s">
        <v>207</v>
      </c>
      <c r="J37" s="37"/>
      <c r="K37" s="37"/>
      <c r="L37" s="37"/>
      <c r="M37" s="37"/>
      <c r="N37" s="37"/>
      <c r="O37" s="37">
        <v>4</v>
      </c>
    </row>
    <row r="38" spans="1:15" s="3" customFormat="1" ht="30" customHeight="1" thickTop="1" thickBot="1" x14ac:dyDescent="0.35">
      <c r="A38" s="36" t="s">
        <v>24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98"/>
      <c r="I38" s="94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36" t="s">
        <v>78</v>
      </c>
      <c r="B39" s="37">
        <v>2</v>
      </c>
      <c r="C39" s="37">
        <v>0</v>
      </c>
      <c r="D39" s="37">
        <v>2</v>
      </c>
      <c r="E39" s="37">
        <v>2</v>
      </c>
      <c r="F39" s="37" t="s">
        <v>7</v>
      </c>
      <c r="G39" s="37">
        <v>2</v>
      </c>
      <c r="H39" s="98"/>
      <c r="I39" s="94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36" t="s">
        <v>218</v>
      </c>
      <c r="B40" s="37"/>
      <c r="C40" s="37"/>
      <c r="D40" s="37"/>
      <c r="E40" s="37"/>
      <c r="F40" s="37"/>
      <c r="G40" s="37">
        <v>4</v>
      </c>
      <c r="H40" s="98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5">
      <c r="A41" s="91" t="s">
        <v>17</v>
      </c>
      <c r="B41" s="37">
        <f>SUM(B32:B40)</f>
        <v>19</v>
      </c>
      <c r="C41" s="37">
        <f t="shared" ref="C41:G41" si="4">SUM(C32:C40)</f>
        <v>12</v>
      </c>
      <c r="D41" s="37">
        <f t="shared" si="4"/>
        <v>31</v>
      </c>
      <c r="E41" s="37">
        <f>SUM(E32:E40)-6</f>
        <v>19</v>
      </c>
      <c r="F41" s="37"/>
      <c r="G41" s="37">
        <f t="shared" si="4"/>
        <v>26</v>
      </c>
      <c r="H41" s="98"/>
      <c r="I41" s="92" t="s">
        <v>17</v>
      </c>
      <c r="J41" s="37">
        <f>SUM(J32:J40)</f>
        <v>7</v>
      </c>
      <c r="K41" s="37">
        <f t="shared" ref="K41:O41" si="5">SUM(K32:K40)</f>
        <v>14</v>
      </c>
      <c r="L41" s="37">
        <f t="shared" si="5"/>
        <v>21</v>
      </c>
      <c r="M41" s="37">
        <f t="shared" si="5"/>
        <v>14</v>
      </c>
      <c r="N41" s="37"/>
      <c r="O41" s="37">
        <f t="shared" si="5"/>
        <v>26</v>
      </c>
    </row>
    <row r="42" spans="1:15" s="3" customFormat="1" ht="30" customHeight="1" thickTop="1" thickBot="1" x14ac:dyDescent="0.3">
      <c r="A42" s="239" t="s">
        <v>18</v>
      </c>
      <c r="B42" s="240"/>
      <c r="C42" s="240"/>
      <c r="D42" s="240"/>
      <c r="E42" s="240"/>
      <c r="F42" s="240"/>
      <c r="G42" s="241"/>
      <c r="H42" s="98"/>
      <c r="I42" s="239" t="s">
        <v>18</v>
      </c>
      <c r="J42" s="240"/>
      <c r="K42" s="240"/>
      <c r="L42" s="240"/>
      <c r="M42" s="240"/>
      <c r="N42" s="240"/>
      <c r="O42" s="241"/>
    </row>
    <row r="43" spans="1:15" s="3" customFormat="1" ht="41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78" t="s">
        <v>41</v>
      </c>
      <c r="J46" s="37">
        <v>2</v>
      </c>
      <c r="K46" s="37">
        <v>0</v>
      </c>
      <c r="L46" s="37">
        <v>2</v>
      </c>
      <c r="M46" s="37">
        <v>2</v>
      </c>
      <c r="N46" s="37" t="s">
        <v>13</v>
      </c>
      <c r="O46" s="37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62</v>
      </c>
      <c r="J47" s="37">
        <v>2</v>
      </c>
      <c r="K47" s="37">
        <v>0</v>
      </c>
      <c r="L47" s="37">
        <v>2</v>
      </c>
      <c r="M47" s="37">
        <v>2</v>
      </c>
      <c r="N47" s="37" t="s">
        <v>13</v>
      </c>
      <c r="O47" s="37">
        <v>2</v>
      </c>
    </row>
    <row r="48" spans="1:15" s="3" customFormat="1" ht="25.5" customHeight="1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98"/>
      <c r="I48" s="82" t="s">
        <v>270</v>
      </c>
      <c r="J48" s="37">
        <v>2</v>
      </c>
      <c r="K48" s="37">
        <v>0</v>
      </c>
      <c r="L48" s="37">
        <v>2</v>
      </c>
      <c r="M48" s="37">
        <v>2</v>
      </c>
      <c r="N48" s="37" t="s">
        <v>13</v>
      </c>
      <c r="O48" s="37">
        <v>2</v>
      </c>
    </row>
    <row r="49" spans="1:15" s="3" customFormat="1" ht="20.25" thickTop="1" thickBot="1" x14ac:dyDescent="0.3">
      <c r="A49" s="256" t="s">
        <v>93</v>
      </c>
      <c r="B49" s="257"/>
      <c r="C49" s="257"/>
      <c r="D49" s="257"/>
      <c r="E49" s="257"/>
      <c r="F49" s="257"/>
      <c r="G49" s="258"/>
      <c r="H49" s="98"/>
      <c r="I49" s="82" t="s">
        <v>277</v>
      </c>
      <c r="J49" s="37">
        <v>2</v>
      </c>
      <c r="K49" s="37">
        <v>0</v>
      </c>
      <c r="L49" s="37">
        <v>2</v>
      </c>
      <c r="M49" s="37">
        <v>2</v>
      </c>
      <c r="N49" s="37" t="s">
        <v>13</v>
      </c>
      <c r="O49" s="37">
        <v>2</v>
      </c>
    </row>
    <row r="50" spans="1:15" s="3" customFormat="1" ht="29.25" customHeight="1" thickTop="1" thickBot="1" x14ac:dyDescent="0.3">
      <c r="A50" s="91" t="s">
        <v>17</v>
      </c>
      <c r="B50" s="37">
        <f>B48+B45+B41</f>
        <v>23</v>
      </c>
      <c r="C50" s="37">
        <f t="shared" ref="C50:G50" si="6">C48+C45+C41</f>
        <v>12</v>
      </c>
      <c r="D50" s="37">
        <f t="shared" si="6"/>
        <v>35</v>
      </c>
      <c r="E50" s="37">
        <f t="shared" si="6"/>
        <v>23</v>
      </c>
      <c r="F50" s="37"/>
      <c r="G50" s="37">
        <f t="shared" si="6"/>
        <v>30</v>
      </c>
      <c r="H50" s="98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19.5" customHeight="1" thickTop="1" thickBot="1" x14ac:dyDescent="0.35">
      <c r="H51" s="98"/>
      <c r="I51" s="253" t="s">
        <v>93</v>
      </c>
      <c r="J51" s="254"/>
      <c r="K51" s="254"/>
      <c r="L51" s="254"/>
      <c r="M51" s="254"/>
      <c r="N51" s="254"/>
      <c r="O51" s="255"/>
    </row>
    <row r="52" spans="1:15" s="3" customFormat="1" ht="23.25" customHeight="1" thickTop="1" thickBot="1" x14ac:dyDescent="0.35">
      <c r="I52" s="94" t="s">
        <v>17</v>
      </c>
      <c r="J52" s="37">
        <f>J41+J43+J46</f>
        <v>10</v>
      </c>
      <c r="K52" s="37">
        <f t="shared" ref="K52:O52" si="7">K41+K43+K46</f>
        <v>14</v>
      </c>
      <c r="L52" s="37">
        <f t="shared" si="7"/>
        <v>24</v>
      </c>
      <c r="M52" s="37">
        <f t="shared" si="7"/>
        <v>17</v>
      </c>
      <c r="N52" s="37"/>
      <c r="O52" s="37">
        <f t="shared" si="7"/>
        <v>30</v>
      </c>
    </row>
    <row r="53" spans="1:15" s="3" customFormat="1" ht="30" customHeight="1" thickTop="1" thickBot="1" x14ac:dyDescent="0.35">
      <c r="I53" s="94" t="s">
        <v>43</v>
      </c>
      <c r="J53" s="37">
        <f>B26+J26+B50+J52</f>
        <v>70</v>
      </c>
      <c r="K53" s="37">
        <f t="shared" ref="K53:O53" si="8">C26+K26+C50+K52</f>
        <v>50</v>
      </c>
      <c r="L53" s="37">
        <f t="shared" si="8"/>
        <v>120</v>
      </c>
      <c r="M53" s="37">
        <f t="shared" si="8"/>
        <v>83</v>
      </c>
      <c r="N53" s="37"/>
      <c r="O53" s="37">
        <f t="shared" si="8"/>
        <v>120</v>
      </c>
    </row>
    <row r="54" spans="1:15" ht="19.5" thickTop="1" x14ac:dyDescent="0.3">
      <c r="J54" s="99" t="s">
        <v>67</v>
      </c>
    </row>
  </sheetData>
  <mergeCells count="16">
    <mergeCell ref="I51:O51"/>
    <mergeCell ref="A1:O1"/>
    <mergeCell ref="A2:O2"/>
    <mergeCell ref="A3:O3"/>
    <mergeCell ref="A4:O4"/>
    <mergeCell ref="A7:G7"/>
    <mergeCell ref="I7:O7"/>
    <mergeCell ref="A19:G19"/>
    <mergeCell ref="A42:G42"/>
    <mergeCell ref="A49:G49"/>
    <mergeCell ref="I19:O19"/>
    <mergeCell ref="I27:O27"/>
    <mergeCell ref="I42:O42"/>
    <mergeCell ref="A29:G29"/>
    <mergeCell ref="A27:G27"/>
    <mergeCell ref="I29:O29"/>
  </mergeCells>
  <pageMargins left="0.7" right="0.7" top="0.75" bottom="0.75" header="0.3" footer="0.3"/>
  <pageSetup paperSize="9" scale="48" orientation="portrait" horizontalDpi="4294967293" r:id="rId1"/>
  <rowBreaks count="1" manualBreakCount="1">
    <brk id="54" max="14" man="1"/>
  </rowBreaks>
  <colBreaks count="1" manualBreakCount="1">
    <brk id="15" max="4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D12" sqref="D12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6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ht="15" x14ac:dyDescent="0.25">
      <c r="A7" s="259"/>
      <c r="B7" s="259"/>
      <c r="C7" s="259"/>
      <c r="D7" s="259"/>
      <c r="E7" s="259"/>
      <c r="F7" s="259"/>
      <c r="G7" s="259"/>
      <c r="H7" s="43"/>
      <c r="I7" s="259"/>
      <c r="J7" s="259"/>
      <c r="K7" s="259"/>
      <c r="L7" s="259"/>
      <c r="M7" s="259"/>
      <c r="N7" s="259"/>
      <c r="O7" s="259"/>
    </row>
    <row r="8" spans="1:15" x14ac:dyDescent="0.3">
      <c r="A8" s="189" t="s">
        <v>114</v>
      </c>
      <c r="B8" s="189"/>
      <c r="C8" s="189"/>
      <c r="D8" s="189"/>
      <c r="E8" s="189"/>
      <c r="F8" s="189"/>
      <c r="G8" s="189"/>
      <c r="H8" s="11"/>
      <c r="I8" s="189" t="s">
        <v>115</v>
      </c>
      <c r="J8" s="189"/>
      <c r="K8" s="189"/>
      <c r="L8" s="189"/>
      <c r="M8" s="189"/>
      <c r="N8" s="189"/>
      <c r="O8" s="189"/>
    </row>
    <row r="9" spans="1:15" ht="19.5" thickBot="1" x14ac:dyDescent="0.35">
      <c r="A9" s="44"/>
      <c r="B9" s="45"/>
      <c r="C9" s="45"/>
      <c r="D9" s="45"/>
      <c r="E9" s="45"/>
      <c r="F9" s="45"/>
      <c r="G9" s="45"/>
      <c r="I9" s="44"/>
      <c r="J9" s="45"/>
      <c r="K9" s="45"/>
      <c r="L9" s="45"/>
      <c r="M9" s="45"/>
      <c r="N9" s="45"/>
      <c r="O9" s="45"/>
    </row>
    <row r="10" spans="1:15" s="3" customFormat="1" ht="30" customHeight="1" thickTop="1" thickBot="1" x14ac:dyDescent="0.3">
      <c r="A10" s="46" t="s">
        <v>0</v>
      </c>
      <c r="B10" s="47" t="s">
        <v>1</v>
      </c>
      <c r="C10" s="47" t="s">
        <v>2</v>
      </c>
      <c r="D10" s="47" t="s">
        <v>36</v>
      </c>
      <c r="E10" s="47" t="s">
        <v>3</v>
      </c>
      <c r="F10" s="47" t="s">
        <v>4</v>
      </c>
      <c r="G10" s="47" t="s">
        <v>5</v>
      </c>
      <c r="H10" s="13"/>
      <c r="I10" s="46" t="s">
        <v>0</v>
      </c>
      <c r="J10" s="47" t="s">
        <v>1</v>
      </c>
      <c r="K10" s="47" t="s">
        <v>2</v>
      </c>
      <c r="L10" s="47" t="s">
        <v>36</v>
      </c>
      <c r="M10" s="47" t="s">
        <v>3</v>
      </c>
      <c r="N10" s="47" t="s">
        <v>4</v>
      </c>
      <c r="O10" s="47" t="s">
        <v>5</v>
      </c>
    </row>
    <row r="11" spans="1:15" s="3" customFormat="1" ht="39" thickTop="1" thickBot="1" x14ac:dyDescent="0.3">
      <c r="A11" s="48" t="s">
        <v>6</v>
      </c>
      <c r="B11" s="49">
        <v>2</v>
      </c>
      <c r="C11" s="50">
        <v>0</v>
      </c>
      <c r="D11" s="50">
        <v>2</v>
      </c>
      <c r="E11" s="50">
        <v>2</v>
      </c>
      <c r="F11" s="51" t="s">
        <v>7</v>
      </c>
      <c r="G11" s="50">
        <v>3</v>
      </c>
      <c r="I11" s="52" t="s">
        <v>60</v>
      </c>
      <c r="J11" s="53">
        <v>2</v>
      </c>
      <c r="K11" s="53">
        <v>0</v>
      </c>
      <c r="L11" s="53">
        <v>2</v>
      </c>
      <c r="M11" s="54">
        <v>2</v>
      </c>
      <c r="N11" s="53" t="s">
        <v>10</v>
      </c>
      <c r="O11" s="54">
        <v>5</v>
      </c>
    </row>
    <row r="12" spans="1:15" s="3" customFormat="1" ht="39" thickTop="1" thickBot="1" x14ac:dyDescent="0.3">
      <c r="A12" s="52" t="s">
        <v>49</v>
      </c>
      <c r="B12" s="53">
        <v>2</v>
      </c>
      <c r="C12" s="54">
        <v>4</v>
      </c>
      <c r="D12" s="54">
        <v>6</v>
      </c>
      <c r="E12" s="54">
        <v>4</v>
      </c>
      <c r="F12" s="53" t="s">
        <v>10</v>
      </c>
      <c r="G12" s="54">
        <v>5</v>
      </c>
      <c r="I12" s="20" t="s">
        <v>61</v>
      </c>
      <c r="J12" s="55">
        <v>2</v>
      </c>
      <c r="K12" s="55">
        <v>2</v>
      </c>
      <c r="L12" s="55">
        <v>4</v>
      </c>
      <c r="M12" s="37">
        <v>3</v>
      </c>
      <c r="N12" s="55" t="s">
        <v>10</v>
      </c>
      <c r="O12" s="37">
        <v>6</v>
      </c>
    </row>
    <row r="13" spans="1:15" s="3" customFormat="1" ht="35.25" customHeight="1" thickTop="1" thickBot="1" x14ac:dyDescent="0.3">
      <c r="A13" s="20" t="s">
        <v>50</v>
      </c>
      <c r="B13" s="55">
        <v>4</v>
      </c>
      <c r="C13" s="37">
        <v>0</v>
      </c>
      <c r="D13" s="37">
        <v>4</v>
      </c>
      <c r="E13" s="37">
        <v>4</v>
      </c>
      <c r="F13" s="55" t="s">
        <v>10</v>
      </c>
      <c r="G13" s="37">
        <v>4</v>
      </c>
      <c r="I13" s="52" t="s">
        <v>62</v>
      </c>
      <c r="J13" s="56">
        <v>2</v>
      </c>
      <c r="K13" s="56">
        <v>0</v>
      </c>
      <c r="L13" s="56">
        <v>2</v>
      </c>
      <c r="M13" s="57">
        <v>2</v>
      </c>
      <c r="N13" s="56" t="s">
        <v>10</v>
      </c>
      <c r="O13" s="57">
        <v>3</v>
      </c>
    </row>
    <row r="14" spans="1:15" s="3" customFormat="1" ht="42.75" customHeight="1" thickTop="1" thickBot="1" x14ac:dyDescent="0.3">
      <c r="A14" s="52" t="s">
        <v>51</v>
      </c>
      <c r="B14" s="53">
        <v>2</v>
      </c>
      <c r="C14" s="54">
        <v>2</v>
      </c>
      <c r="D14" s="54">
        <v>4</v>
      </c>
      <c r="E14" s="54">
        <v>3</v>
      </c>
      <c r="F14" s="53" t="s">
        <v>10</v>
      </c>
      <c r="G14" s="54">
        <v>3</v>
      </c>
      <c r="I14" s="52" t="s">
        <v>63</v>
      </c>
      <c r="J14" s="53">
        <v>2</v>
      </c>
      <c r="K14" s="53">
        <v>2</v>
      </c>
      <c r="L14" s="53">
        <v>4</v>
      </c>
      <c r="M14" s="54">
        <v>3</v>
      </c>
      <c r="N14" s="53" t="s">
        <v>10</v>
      </c>
      <c r="O14" s="54">
        <v>6</v>
      </c>
    </row>
    <row r="15" spans="1:15" s="3" customFormat="1" ht="42" customHeight="1" thickTop="1" thickBot="1" x14ac:dyDescent="0.3">
      <c r="A15" s="48" t="s">
        <v>15</v>
      </c>
      <c r="B15" s="51">
        <v>3</v>
      </c>
      <c r="C15" s="50">
        <v>0</v>
      </c>
      <c r="D15" s="50">
        <v>3</v>
      </c>
      <c r="E15" s="50">
        <v>3</v>
      </c>
      <c r="F15" s="51" t="s">
        <v>10</v>
      </c>
      <c r="G15" s="50">
        <v>3</v>
      </c>
      <c r="I15" s="52" t="s">
        <v>64</v>
      </c>
      <c r="J15" s="53">
        <v>1</v>
      </c>
      <c r="K15" s="53">
        <v>2</v>
      </c>
      <c r="L15" s="53">
        <v>3</v>
      </c>
      <c r="M15" s="37">
        <v>2</v>
      </c>
      <c r="N15" s="55" t="s">
        <v>10</v>
      </c>
      <c r="O15" s="37">
        <v>6</v>
      </c>
    </row>
    <row r="16" spans="1:15" s="3" customFormat="1" ht="30" customHeight="1" thickTop="1" thickBot="1" x14ac:dyDescent="0.35">
      <c r="A16" s="52" t="s">
        <v>52</v>
      </c>
      <c r="B16" s="53">
        <v>4</v>
      </c>
      <c r="C16" s="54">
        <v>0</v>
      </c>
      <c r="D16" s="54">
        <v>4</v>
      </c>
      <c r="E16" s="54">
        <v>4</v>
      </c>
      <c r="F16" s="53" t="s">
        <v>10</v>
      </c>
      <c r="G16" s="54">
        <v>4</v>
      </c>
      <c r="I16" s="58"/>
      <c r="J16" s="59"/>
      <c r="K16" s="59"/>
      <c r="L16" s="59"/>
      <c r="M16" s="60"/>
      <c r="N16" s="61"/>
      <c r="O16" s="62"/>
    </row>
    <row r="17" spans="1:15" s="3" customFormat="1" ht="30" customHeight="1" thickTop="1" thickBot="1" x14ac:dyDescent="0.35">
      <c r="A17" s="63" t="s">
        <v>35</v>
      </c>
      <c r="B17" s="55">
        <v>2</v>
      </c>
      <c r="C17" s="37">
        <v>0</v>
      </c>
      <c r="D17" s="37">
        <v>2</v>
      </c>
      <c r="E17" s="37">
        <v>2</v>
      </c>
      <c r="F17" s="55" t="s">
        <v>10</v>
      </c>
      <c r="G17" s="37">
        <v>2</v>
      </c>
      <c r="I17" s="58"/>
      <c r="J17" s="60"/>
      <c r="K17" s="59"/>
      <c r="L17" s="60"/>
      <c r="M17" s="60"/>
      <c r="N17" s="62"/>
      <c r="O17" s="62"/>
    </row>
    <row r="18" spans="1:15" s="3" customFormat="1" ht="39" thickTop="1" thickBot="1" x14ac:dyDescent="0.35">
      <c r="A18" s="20" t="s">
        <v>53</v>
      </c>
      <c r="B18" s="55">
        <v>2</v>
      </c>
      <c r="C18" s="37">
        <v>0</v>
      </c>
      <c r="D18" s="37">
        <v>2</v>
      </c>
      <c r="E18" s="37">
        <v>2</v>
      </c>
      <c r="F18" s="55" t="s">
        <v>7</v>
      </c>
      <c r="G18" s="37">
        <v>2</v>
      </c>
      <c r="I18" s="58"/>
      <c r="J18" s="62"/>
      <c r="K18" s="62"/>
      <c r="L18" s="62"/>
      <c r="M18" s="62"/>
      <c r="N18" s="62"/>
      <c r="O18" s="62"/>
    </row>
    <row r="19" spans="1:15" s="3" customFormat="1" ht="30" customHeight="1" thickTop="1" thickBot="1" x14ac:dyDescent="0.3">
      <c r="A19" s="36" t="s">
        <v>17</v>
      </c>
      <c r="B19" s="53">
        <f>SUM(B11:B18)</f>
        <v>21</v>
      </c>
      <c r="C19" s="53">
        <f t="shared" ref="C19:G19" si="0">SUM(C11:C18)</f>
        <v>6</v>
      </c>
      <c r="D19" s="53">
        <f t="shared" si="0"/>
        <v>27</v>
      </c>
      <c r="E19" s="53">
        <f>SUM(E11:E18)-2</f>
        <v>22</v>
      </c>
      <c r="F19" s="53"/>
      <c r="G19" s="53">
        <f t="shared" si="0"/>
        <v>26</v>
      </c>
      <c r="I19" s="36" t="s">
        <v>17</v>
      </c>
      <c r="J19" s="64">
        <f>SUM(J11:J18)</f>
        <v>9</v>
      </c>
      <c r="K19" s="64">
        <f t="shared" ref="K19:O19" si="1">SUM(K11:K18)</f>
        <v>6</v>
      </c>
      <c r="L19" s="64">
        <f t="shared" si="1"/>
        <v>15</v>
      </c>
      <c r="M19" s="64">
        <f t="shared" si="1"/>
        <v>12</v>
      </c>
      <c r="N19" s="64"/>
      <c r="O19" s="64">
        <f t="shared" si="1"/>
        <v>26</v>
      </c>
    </row>
    <row r="20" spans="1:15" s="3" customFormat="1" ht="30" customHeight="1" thickTop="1" thickBot="1" x14ac:dyDescent="0.3">
      <c r="A20" s="194" t="s">
        <v>18</v>
      </c>
      <c r="B20" s="195"/>
      <c r="C20" s="195"/>
      <c r="D20" s="195"/>
      <c r="E20" s="195"/>
      <c r="F20" s="195"/>
      <c r="G20" s="196"/>
      <c r="I20" s="191" t="s">
        <v>18</v>
      </c>
      <c r="J20" s="192"/>
      <c r="K20" s="192"/>
      <c r="L20" s="192"/>
      <c r="M20" s="192"/>
      <c r="N20" s="192"/>
      <c r="O20" s="193"/>
    </row>
    <row r="21" spans="1:15" s="3" customFormat="1" ht="33" customHeight="1" thickTop="1" thickBot="1" x14ac:dyDescent="0.3">
      <c r="A21" s="36" t="s">
        <v>19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32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0" customHeight="1" thickTop="1" thickBot="1" x14ac:dyDescent="0.3">
      <c r="A22" s="65" t="s">
        <v>279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213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6.75" customHeight="1" thickTop="1" thickBot="1" x14ac:dyDescent="0.3">
      <c r="A23" s="36" t="s">
        <v>271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34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20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40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20.25" thickTop="1" thickBot="1" x14ac:dyDescent="0.3">
      <c r="A25" s="36"/>
      <c r="B25" s="37"/>
      <c r="C25" s="37"/>
      <c r="D25" s="37"/>
      <c r="E25" s="37"/>
      <c r="F25" s="37"/>
      <c r="G25" s="37"/>
      <c r="I25" s="36" t="s">
        <v>275</v>
      </c>
      <c r="J25" s="37">
        <v>2</v>
      </c>
      <c r="K25" s="37">
        <v>0</v>
      </c>
      <c r="L25" s="37">
        <v>2</v>
      </c>
      <c r="M25" s="60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55">
        <f>B19+B21+B22</f>
        <v>25</v>
      </c>
      <c r="C26" s="55">
        <v>6</v>
      </c>
      <c r="D26" s="37">
        <v>31</v>
      </c>
      <c r="E26" s="37">
        <v>26</v>
      </c>
      <c r="F26" s="55"/>
      <c r="G26" s="37">
        <v>30</v>
      </c>
      <c r="I26" s="36" t="s">
        <v>269</v>
      </c>
      <c r="J26" s="37">
        <v>2</v>
      </c>
      <c r="K26" s="37">
        <v>0</v>
      </c>
      <c r="L26" s="37">
        <v>2</v>
      </c>
      <c r="M26" s="37">
        <v>2</v>
      </c>
      <c r="N26" s="37" t="s">
        <v>13</v>
      </c>
      <c r="O26" s="37">
        <v>2</v>
      </c>
    </row>
    <row r="27" spans="1:15" s="3" customFormat="1" ht="30" customHeight="1" thickTop="1" thickBot="1" x14ac:dyDescent="0.3">
      <c r="A27" s="194" t="s">
        <v>97</v>
      </c>
      <c r="B27" s="195"/>
      <c r="C27" s="195"/>
      <c r="D27" s="195"/>
      <c r="E27" s="195"/>
      <c r="F27" s="195"/>
      <c r="G27" s="196"/>
      <c r="I27" s="36" t="s">
        <v>17</v>
      </c>
      <c r="J27" s="37">
        <f>J19+J21+J24</f>
        <v>13</v>
      </c>
      <c r="K27" s="37">
        <f t="shared" ref="K27:O27" si="2">K19+K21+K24</f>
        <v>6</v>
      </c>
      <c r="L27" s="37">
        <f t="shared" si="2"/>
        <v>19</v>
      </c>
      <c r="M27" s="37">
        <f t="shared" si="2"/>
        <v>16</v>
      </c>
      <c r="N27" s="37"/>
      <c r="O27" s="37">
        <f t="shared" si="2"/>
        <v>30</v>
      </c>
    </row>
    <row r="28" spans="1:15" s="3" customFormat="1" ht="30" customHeight="1" thickTop="1" thickBot="1" x14ac:dyDescent="0.3">
      <c r="I28" s="194" t="s">
        <v>97</v>
      </c>
      <c r="J28" s="195"/>
      <c r="K28" s="195"/>
      <c r="L28" s="195"/>
      <c r="M28" s="195"/>
      <c r="N28" s="195"/>
      <c r="O28" s="196"/>
    </row>
    <row r="29" spans="1:15" s="3" customFormat="1" ht="19.5" customHeight="1" thickTop="1" x14ac:dyDescent="0.3">
      <c r="A29" s="66"/>
      <c r="I29" s="66"/>
    </row>
    <row r="30" spans="1:15" s="3" customFormat="1" ht="19.5" customHeight="1" x14ac:dyDescent="0.3">
      <c r="A30" s="189" t="s">
        <v>47</v>
      </c>
      <c r="B30" s="189"/>
      <c r="C30" s="189"/>
      <c r="D30" s="189"/>
      <c r="E30" s="189"/>
      <c r="F30" s="189"/>
      <c r="G30" s="189"/>
      <c r="H30" s="11"/>
      <c r="I30" s="189" t="s">
        <v>113</v>
      </c>
      <c r="J30" s="189"/>
      <c r="K30" s="189"/>
      <c r="L30" s="189"/>
      <c r="M30" s="189"/>
      <c r="N30" s="189"/>
      <c r="O30" s="189"/>
    </row>
    <row r="31" spans="1:15" s="3" customFormat="1" ht="19.5" customHeight="1" thickBot="1" x14ac:dyDescent="0.35">
      <c r="A31" s="44"/>
      <c r="B31" s="67"/>
      <c r="C31" s="67"/>
      <c r="D31" s="67"/>
      <c r="E31" s="67"/>
      <c r="F31" s="67"/>
      <c r="G31" s="67"/>
      <c r="I31" s="44"/>
      <c r="J31" s="67"/>
      <c r="K31" s="67"/>
      <c r="L31" s="67"/>
      <c r="M31" s="67"/>
      <c r="N31" s="67"/>
      <c r="O31" s="67"/>
    </row>
    <row r="32" spans="1:15" s="3" customFormat="1" ht="30" customHeight="1" thickTop="1" thickBot="1" x14ac:dyDescent="0.3">
      <c r="A32" s="46" t="s">
        <v>0</v>
      </c>
      <c r="B32" s="47" t="s">
        <v>1</v>
      </c>
      <c r="C32" s="47" t="s">
        <v>2</v>
      </c>
      <c r="D32" s="47" t="s">
        <v>36</v>
      </c>
      <c r="E32" s="47" t="s">
        <v>3</v>
      </c>
      <c r="F32" s="47" t="s">
        <v>4</v>
      </c>
      <c r="G32" s="47" t="s">
        <v>5</v>
      </c>
      <c r="I32" s="46" t="s">
        <v>0</v>
      </c>
      <c r="J32" s="47" t="s">
        <v>1</v>
      </c>
      <c r="K32" s="47" t="s">
        <v>2</v>
      </c>
      <c r="L32" s="47" t="s">
        <v>36</v>
      </c>
      <c r="M32" s="47" t="s">
        <v>3</v>
      </c>
      <c r="N32" s="47" t="s">
        <v>4</v>
      </c>
      <c r="O32" s="47" t="s">
        <v>5</v>
      </c>
    </row>
    <row r="33" spans="1:15" s="3" customFormat="1" ht="39" thickTop="1" thickBot="1" x14ac:dyDescent="0.3">
      <c r="A33" s="68" t="s">
        <v>54</v>
      </c>
      <c r="B33" s="53">
        <v>2</v>
      </c>
      <c r="C33" s="53">
        <v>0</v>
      </c>
      <c r="D33" s="54">
        <v>2</v>
      </c>
      <c r="E33" s="54">
        <v>2</v>
      </c>
      <c r="F33" s="53" t="s">
        <v>10</v>
      </c>
      <c r="G33" s="54">
        <v>2</v>
      </c>
      <c r="I33" s="52" t="s">
        <v>65</v>
      </c>
      <c r="J33" s="53">
        <v>2</v>
      </c>
      <c r="K33" s="53">
        <v>0</v>
      </c>
      <c r="L33" s="54">
        <v>2</v>
      </c>
      <c r="M33" s="54">
        <v>2</v>
      </c>
      <c r="N33" s="53" t="s">
        <v>10</v>
      </c>
      <c r="O33" s="54">
        <v>3</v>
      </c>
    </row>
    <row r="34" spans="1:15" s="3" customFormat="1" ht="39" thickTop="1" thickBot="1" x14ac:dyDescent="0.3">
      <c r="A34" s="69" t="s">
        <v>55</v>
      </c>
      <c r="B34" s="55">
        <v>2</v>
      </c>
      <c r="C34" s="55">
        <v>0</v>
      </c>
      <c r="D34" s="37">
        <v>2</v>
      </c>
      <c r="E34" s="37">
        <v>2</v>
      </c>
      <c r="F34" s="55" t="s">
        <v>10</v>
      </c>
      <c r="G34" s="37">
        <v>2</v>
      </c>
      <c r="I34" s="52" t="s">
        <v>66</v>
      </c>
      <c r="J34" s="53">
        <v>2</v>
      </c>
      <c r="K34" s="53">
        <v>2</v>
      </c>
      <c r="L34" s="54">
        <v>4</v>
      </c>
      <c r="M34" s="54">
        <v>3</v>
      </c>
      <c r="N34" s="53" t="s">
        <v>10</v>
      </c>
      <c r="O34" s="54">
        <v>5</v>
      </c>
    </row>
    <row r="35" spans="1:15" s="3" customFormat="1" ht="39" thickTop="1" thickBot="1" x14ac:dyDescent="0.3">
      <c r="A35" s="69" t="s">
        <v>56</v>
      </c>
      <c r="B35" s="55">
        <v>2</v>
      </c>
      <c r="C35" s="55">
        <v>2</v>
      </c>
      <c r="D35" s="37">
        <v>4</v>
      </c>
      <c r="E35" s="37">
        <v>3</v>
      </c>
      <c r="F35" s="55" t="s">
        <v>10</v>
      </c>
      <c r="G35" s="37">
        <v>4</v>
      </c>
      <c r="I35" s="70" t="s">
        <v>38</v>
      </c>
      <c r="J35" s="49">
        <v>4</v>
      </c>
      <c r="K35" s="49">
        <v>16</v>
      </c>
      <c r="L35" s="71">
        <v>20</v>
      </c>
      <c r="M35" s="71">
        <v>12</v>
      </c>
      <c r="N35" s="49" t="s">
        <v>10</v>
      </c>
      <c r="O35" s="50">
        <v>14</v>
      </c>
    </row>
    <row r="36" spans="1:15" s="3" customFormat="1" ht="39" customHeight="1" thickTop="1" thickBot="1" x14ac:dyDescent="0.3">
      <c r="A36" s="69" t="s">
        <v>57</v>
      </c>
      <c r="B36" s="29">
        <v>4</v>
      </c>
      <c r="C36" s="29">
        <v>0</v>
      </c>
      <c r="D36" s="19">
        <v>4</v>
      </c>
      <c r="E36" s="19">
        <v>4</v>
      </c>
      <c r="F36" s="29" t="s">
        <v>10</v>
      </c>
      <c r="G36" s="19">
        <v>5</v>
      </c>
      <c r="I36" s="52" t="s">
        <v>206</v>
      </c>
      <c r="J36" s="53"/>
      <c r="K36" s="53"/>
      <c r="L36" s="54"/>
      <c r="M36" s="54"/>
      <c r="N36" s="53"/>
      <c r="O36" s="54">
        <v>4</v>
      </c>
    </row>
    <row r="37" spans="1:15" s="3" customFormat="1" ht="34.5" customHeight="1" thickTop="1" thickBot="1" x14ac:dyDescent="0.3">
      <c r="A37" s="72" t="s">
        <v>24</v>
      </c>
      <c r="B37" s="51">
        <v>3</v>
      </c>
      <c r="C37" s="51">
        <v>0</v>
      </c>
      <c r="D37" s="50">
        <v>3</v>
      </c>
      <c r="E37" s="50">
        <v>3</v>
      </c>
      <c r="F37" s="51" t="s">
        <v>10</v>
      </c>
      <c r="G37" s="50">
        <v>3</v>
      </c>
      <c r="I37" s="52"/>
      <c r="J37" s="53"/>
      <c r="K37" s="53"/>
      <c r="L37" s="54"/>
      <c r="M37" s="54"/>
      <c r="N37" s="53"/>
      <c r="O37" s="54"/>
    </row>
    <row r="38" spans="1:15" s="3" customFormat="1" ht="30" customHeight="1" thickTop="1" thickBot="1" x14ac:dyDescent="0.35">
      <c r="A38" s="68" t="s">
        <v>58</v>
      </c>
      <c r="B38" s="53">
        <v>4</v>
      </c>
      <c r="C38" s="53">
        <v>0</v>
      </c>
      <c r="D38" s="54">
        <v>4</v>
      </c>
      <c r="E38" s="54">
        <v>4</v>
      </c>
      <c r="F38" s="53" t="s">
        <v>10</v>
      </c>
      <c r="G38" s="54">
        <v>4</v>
      </c>
      <c r="I38" s="58"/>
      <c r="J38" s="55"/>
      <c r="K38" s="55"/>
      <c r="L38" s="37"/>
      <c r="M38" s="37"/>
      <c r="N38" s="37"/>
      <c r="O38" s="37"/>
    </row>
    <row r="39" spans="1:15" s="3" customFormat="1" ht="39" thickTop="1" thickBot="1" x14ac:dyDescent="0.35">
      <c r="A39" s="69" t="s">
        <v>59</v>
      </c>
      <c r="B39" s="55">
        <v>2</v>
      </c>
      <c r="C39" s="55">
        <v>0</v>
      </c>
      <c r="D39" s="37">
        <v>2</v>
      </c>
      <c r="E39" s="37">
        <v>2</v>
      </c>
      <c r="F39" s="55" t="s">
        <v>7</v>
      </c>
      <c r="G39" s="37">
        <v>2</v>
      </c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68" t="s">
        <v>211</v>
      </c>
      <c r="B40" s="53"/>
      <c r="C40" s="53"/>
      <c r="D40" s="54"/>
      <c r="E40" s="54"/>
      <c r="F40" s="53"/>
      <c r="G40" s="54">
        <v>4</v>
      </c>
      <c r="I40" s="58"/>
      <c r="J40" s="73"/>
      <c r="K40" s="74"/>
      <c r="L40" s="54"/>
      <c r="M40" s="54"/>
      <c r="N40" s="74"/>
      <c r="O40" s="54"/>
    </row>
    <row r="41" spans="1:15" s="3" customFormat="1" ht="30" customHeight="1" thickTop="1" thickBot="1" x14ac:dyDescent="0.35">
      <c r="A41" s="75" t="s">
        <v>48</v>
      </c>
      <c r="B41" s="55">
        <f>SUM(B33:B40)</f>
        <v>19</v>
      </c>
      <c r="C41" s="55">
        <f t="shared" ref="C41:G41" si="3">SUM(C33:C40)</f>
        <v>2</v>
      </c>
      <c r="D41" s="55">
        <f t="shared" si="3"/>
        <v>21</v>
      </c>
      <c r="E41" s="55">
        <f>SUM(E33:E40)-2</f>
        <v>18</v>
      </c>
      <c r="F41" s="55"/>
      <c r="G41" s="55">
        <f t="shared" si="3"/>
        <v>26</v>
      </c>
      <c r="I41" s="58" t="s">
        <v>17</v>
      </c>
      <c r="J41" s="73">
        <f>SUM(J33:J40)</f>
        <v>8</v>
      </c>
      <c r="K41" s="73">
        <f t="shared" ref="K41:O41" si="4">SUM(K33:K40)</f>
        <v>18</v>
      </c>
      <c r="L41" s="73">
        <f t="shared" si="4"/>
        <v>26</v>
      </c>
      <c r="M41" s="73">
        <f t="shared" si="4"/>
        <v>17</v>
      </c>
      <c r="N41" s="73"/>
      <c r="O41" s="73">
        <f t="shared" si="4"/>
        <v>26</v>
      </c>
    </row>
    <row r="42" spans="1:15" s="3" customFormat="1" ht="30" customHeight="1" thickTop="1" thickBot="1" x14ac:dyDescent="0.3">
      <c r="A42" s="191" t="s">
        <v>18</v>
      </c>
      <c r="B42" s="192"/>
      <c r="C42" s="192"/>
      <c r="D42" s="192"/>
      <c r="E42" s="192"/>
      <c r="F42" s="192"/>
      <c r="G42" s="193"/>
      <c r="I42" s="191" t="s">
        <v>18</v>
      </c>
      <c r="J42" s="192"/>
      <c r="K42" s="192"/>
      <c r="L42" s="192"/>
      <c r="M42" s="192"/>
      <c r="N42" s="192"/>
      <c r="O42" s="193"/>
    </row>
    <row r="43" spans="1:15" s="3" customFormat="1" ht="35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33</v>
      </c>
      <c r="J43" s="76">
        <v>1</v>
      </c>
      <c r="K43" s="53">
        <v>0</v>
      </c>
      <c r="L43" s="54">
        <v>1</v>
      </c>
      <c r="M43" s="54">
        <v>1</v>
      </c>
      <c r="N43" s="53" t="s">
        <v>13</v>
      </c>
      <c r="O43" s="54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36" t="s">
        <v>276</v>
      </c>
      <c r="J44" s="76">
        <v>2</v>
      </c>
      <c r="K44" s="53">
        <v>0</v>
      </c>
      <c r="L44" s="54">
        <v>2</v>
      </c>
      <c r="M44" s="54">
        <v>2</v>
      </c>
      <c r="N44" s="53" t="s">
        <v>13</v>
      </c>
      <c r="O44" s="54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36" t="s">
        <v>27</v>
      </c>
      <c r="J45" s="77">
        <v>2</v>
      </c>
      <c r="K45" s="55">
        <v>0</v>
      </c>
      <c r="L45" s="37">
        <v>2</v>
      </c>
      <c r="M45" s="37">
        <v>2</v>
      </c>
      <c r="N45" s="55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78" t="s">
        <v>41</v>
      </c>
      <c r="J46" s="79">
        <v>2</v>
      </c>
      <c r="K46" s="55">
        <v>0</v>
      </c>
      <c r="L46" s="80">
        <v>2</v>
      </c>
      <c r="M46" s="80">
        <v>2</v>
      </c>
      <c r="N46" s="81" t="s">
        <v>13</v>
      </c>
      <c r="O46" s="80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9" t="s">
        <v>48</v>
      </c>
      <c r="B49" s="55">
        <f>B41+B43+B48</f>
        <v>23</v>
      </c>
      <c r="C49" s="55">
        <f t="shared" ref="C49:E49" si="5">C41+C43+C48</f>
        <v>2</v>
      </c>
      <c r="D49" s="55">
        <f t="shared" si="5"/>
        <v>25</v>
      </c>
      <c r="E49" s="55">
        <f t="shared" si="5"/>
        <v>22</v>
      </c>
      <c r="F49" s="55"/>
      <c r="G49" s="37">
        <v>30</v>
      </c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0" customHeight="1" thickTop="1" thickBot="1" x14ac:dyDescent="0.3">
      <c r="A50" s="194" t="s">
        <v>97</v>
      </c>
      <c r="B50" s="195"/>
      <c r="C50" s="195"/>
      <c r="D50" s="195"/>
      <c r="E50" s="195"/>
      <c r="F50" s="195"/>
      <c r="G50" s="196"/>
      <c r="I50" s="194" t="s">
        <v>97</v>
      </c>
      <c r="J50" s="263"/>
      <c r="K50" s="263"/>
      <c r="L50" s="263"/>
      <c r="M50" s="263"/>
      <c r="N50" s="263"/>
      <c r="O50" s="264"/>
    </row>
    <row r="51" spans="1:15" s="3" customFormat="1" ht="30" customHeight="1" thickTop="1" thickBot="1" x14ac:dyDescent="0.3">
      <c r="A51" s="260"/>
      <c r="B51" s="261"/>
      <c r="C51" s="261"/>
      <c r="D51" s="261"/>
      <c r="E51" s="261"/>
      <c r="F51" s="261"/>
      <c r="G51" s="262"/>
      <c r="I51" s="85" t="s">
        <v>17</v>
      </c>
      <c r="J51" s="86">
        <f>J41+J43+J46</f>
        <v>11</v>
      </c>
      <c r="K51" s="86">
        <f t="shared" ref="K51:O51" si="6">K41+K43+K46</f>
        <v>18</v>
      </c>
      <c r="L51" s="86">
        <f t="shared" si="6"/>
        <v>29</v>
      </c>
      <c r="M51" s="86">
        <f t="shared" si="6"/>
        <v>20</v>
      </c>
      <c r="N51" s="86"/>
      <c r="O51" s="86">
        <f t="shared" si="6"/>
        <v>30</v>
      </c>
    </row>
    <row r="52" spans="1:15" s="3" customFormat="1" ht="30" customHeight="1" thickTop="1" thickBot="1" x14ac:dyDescent="0.35">
      <c r="I52" s="58" t="s">
        <v>43</v>
      </c>
      <c r="J52" s="37">
        <f>B26+J27+B49+J51</f>
        <v>72</v>
      </c>
      <c r="K52" s="37">
        <f t="shared" ref="K52:O52" si="7">C26+K27+C49+K51</f>
        <v>32</v>
      </c>
      <c r="L52" s="37">
        <f t="shared" si="7"/>
        <v>104</v>
      </c>
      <c r="M52" s="37">
        <f t="shared" si="7"/>
        <v>84</v>
      </c>
      <c r="N52" s="37"/>
      <c r="O52" s="37">
        <f t="shared" si="7"/>
        <v>120</v>
      </c>
    </row>
    <row r="53" spans="1:15" ht="19.5" thickTop="1" x14ac:dyDescent="0.3">
      <c r="I53" s="87" t="s">
        <v>67</v>
      </c>
      <c r="J53" s="88"/>
      <c r="K53" s="88"/>
      <c r="L53" s="88"/>
      <c r="M53" s="88"/>
      <c r="N53" s="88"/>
      <c r="O53" s="88"/>
    </row>
  </sheetData>
  <mergeCells count="19">
    <mergeCell ref="A42:G42"/>
    <mergeCell ref="I42:O42"/>
    <mergeCell ref="A51:G51"/>
    <mergeCell ref="A27:G27"/>
    <mergeCell ref="A50:G50"/>
    <mergeCell ref="I30:O30"/>
    <mergeCell ref="A30:G30"/>
    <mergeCell ref="I50:O50"/>
    <mergeCell ref="I28:O28"/>
    <mergeCell ref="A1:O1"/>
    <mergeCell ref="A2:O2"/>
    <mergeCell ref="A3:O3"/>
    <mergeCell ref="A4:O4"/>
    <mergeCell ref="I20:O20"/>
    <mergeCell ref="A20:G20"/>
    <mergeCell ref="A7:G7"/>
    <mergeCell ref="I7:O7"/>
    <mergeCell ref="A8:G8"/>
    <mergeCell ref="I8:O8"/>
  </mergeCells>
  <pageMargins left="0.7" right="0.7" top="0.44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in="3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view="pageBreakPreview" zoomScale="80" zoomScaleNormal="70" zoomScaleSheetLayoutView="80" workbookViewId="0">
      <selection activeCell="G40" sqref="G40"/>
    </sheetView>
  </sheetViews>
  <sheetFormatPr defaultRowHeight="18.75" x14ac:dyDescent="0.3"/>
  <cols>
    <col min="1" max="1" width="27.5703125" style="66" customWidth="1"/>
    <col min="2" max="7" width="8.7109375" style="32" customWidth="1"/>
    <col min="8" max="8" width="5.7109375" style="32" customWidth="1"/>
    <col min="9" max="9" width="27" style="66" customWidth="1"/>
    <col min="10" max="15" width="8.7109375" style="32" customWidth="1"/>
    <col min="16" max="16384" width="9.140625" style="32"/>
  </cols>
  <sheetData>
    <row r="1" spans="1:15" ht="20.25" x14ac:dyDescent="0.3">
      <c r="A1" s="203" t="s">
        <v>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0.25" x14ac:dyDescent="0.3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0.25" x14ac:dyDescent="0.3">
      <c r="A3" s="203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20.25" x14ac:dyDescent="0.3">
      <c r="A4" s="203" t="s">
        <v>245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x14ac:dyDescent="0.3">
      <c r="A5" s="103"/>
      <c r="B5" s="178"/>
      <c r="C5" s="178"/>
      <c r="D5" s="178"/>
      <c r="E5" s="178"/>
      <c r="F5" s="178"/>
      <c r="G5" s="178"/>
      <c r="H5" s="178"/>
      <c r="I5" s="103"/>
      <c r="J5" s="178"/>
      <c r="K5" s="178"/>
      <c r="L5" s="178"/>
      <c r="M5" s="178"/>
      <c r="N5" s="178"/>
      <c r="O5" s="178"/>
    </row>
    <row r="6" spans="1:15" ht="8.25" customHeight="1" x14ac:dyDescent="0.3">
      <c r="A6" s="103"/>
      <c r="B6" s="178"/>
      <c r="C6" s="178"/>
      <c r="D6" s="178"/>
      <c r="E6" s="178"/>
      <c r="F6" s="178"/>
      <c r="G6" s="178"/>
      <c r="H6" s="178"/>
      <c r="I6" s="103"/>
      <c r="J6" s="178"/>
      <c r="K6" s="178"/>
      <c r="L6" s="178"/>
      <c r="M6" s="178"/>
      <c r="N6" s="178"/>
      <c r="O6" s="178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1"/>
      <c r="I7" s="202" t="s">
        <v>115</v>
      </c>
      <c r="J7" s="202"/>
      <c r="K7" s="202"/>
      <c r="L7" s="202"/>
      <c r="M7" s="202"/>
      <c r="N7" s="202"/>
      <c r="O7" s="202"/>
    </row>
    <row r="8" spans="1:15" ht="15" customHeight="1" thickBot="1" x14ac:dyDescent="0.35">
      <c r="A8" s="28"/>
      <c r="B8" s="179"/>
      <c r="C8" s="179"/>
      <c r="D8" s="179"/>
      <c r="E8" s="179"/>
      <c r="F8" s="179"/>
      <c r="G8" s="179"/>
      <c r="I8" s="28"/>
      <c r="J8" s="179"/>
      <c r="K8" s="179"/>
      <c r="L8" s="179"/>
      <c r="M8" s="179"/>
      <c r="N8" s="179"/>
      <c r="O8" s="179"/>
    </row>
    <row r="9" spans="1:15" s="3" customFormat="1" ht="36" customHeight="1" thickTop="1" thickBot="1" x14ac:dyDescent="0.3">
      <c r="A9" s="1" t="s">
        <v>246</v>
      </c>
      <c r="B9" s="33" t="s">
        <v>247</v>
      </c>
      <c r="C9" s="33" t="s">
        <v>248</v>
      </c>
      <c r="D9" s="33" t="s">
        <v>48</v>
      </c>
      <c r="E9" s="33" t="s">
        <v>249</v>
      </c>
      <c r="F9" s="33" t="s">
        <v>4</v>
      </c>
      <c r="G9" s="33" t="s">
        <v>5</v>
      </c>
      <c r="H9" s="2"/>
      <c r="I9" s="1" t="s">
        <v>246</v>
      </c>
      <c r="J9" s="33" t="s">
        <v>247</v>
      </c>
      <c r="K9" s="33" t="s">
        <v>248</v>
      </c>
      <c r="L9" s="33" t="s">
        <v>48</v>
      </c>
      <c r="M9" s="33" t="s">
        <v>249</v>
      </c>
      <c r="N9" s="33" t="s">
        <v>4</v>
      </c>
      <c r="O9" s="33" t="s">
        <v>5</v>
      </c>
    </row>
    <row r="10" spans="1:15" s="3" customFormat="1" ht="37.5" customHeight="1" thickTop="1" thickBot="1" x14ac:dyDescent="0.3">
      <c r="A10" s="22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2"/>
      <c r="I10" s="4" t="s">
        <v>250</v>
      </c>
      <c r="J10" s="19">
        <v>2</v>
      </c>
      <c r="K10" s="19">
        <v>0</v>
      </c>
      <c r="L10" s="19">
        <v>2</v>
      </c>
      <c r="M10" s="19">
        <v>2</v>
      </c>
      <c r="N10" s="19" t="s">
        <v>10</v>
      </c>
      <c r="O10" s="19">
        <v>4</v>
      </c>
    </row>
    <row r="11" spans="1:15" s="3" customFormat="1" ht="50.25" thickBot="1" x14ac:dyDescent="0.3">
      <c r="A11" s="24" t="s">
        <v>8</v>
      </c>
      <c r="B11" s="19">
        <v>2</v>
      </c>
      <c r="C11" s="19">
        <v>0</v>
      </c>
      <c r="D11" s="19">
        <v>2</v>
      </c>
      <c r="E11" s="19">
        <v>2</v>
      </c>
      <c r="F11" s="19" t="s">
        <v>10</v>
      </c>
      <c r="G11" s="19">
        <v>3</v>
      </c>
      <c r="H11" s="2"/>
      <c r="I11" s="14" t="s">
        <v>251</v>
      </c>
      <c r="J11" s="19">
        <v>2</v>
      </c>
      <c r="K11" s="19">
        <v>8</v>
      </c>
      <c r="L11" s="19">
        <v>10</v>
      </c>
      <c r="M11" s="19">
        <v>6</v>
      </c>
      <c r="N11" s="19" t="s">
        <v>10</v>
      </c>
      <c r="O11" s="19">
        <v>14</v>
      </c>
    </row>
    <row r="12" spans="1:15" s="3" customFormat="1" ht="38.25" customHeight="1" thickBot="1" x14ac:dyDescent="0.35">
      <c r="A12" s="25" t="s">
        <v>252</v>
      </c>
      <c r="B12" s="23">
        <v>3</v>
      </c>
      <c r="C12" s="23">
        <v>0</v>
      </c>
      <c r="D12" s="23">
        <v>3</v>
      </c>
      <c r="E12" s="23">
        <v>3</v>
      </c>
      <c r="F12" s="23" t="s">
        <v>10</v>
      </c>
      <c r="G12" s="23">
        <v>6</v>
      </c>
      <c r="H12" s="2"/>
      <c r="I12" s="26" t="s">
        <v>27</v>
      </c>
      <c r="J12" s="19">
        <v>2</v>
      </c>
      <c r="K12" s="19">
        <v>0</v>
      </c>
      <c r="L12" s="19">
        <v>2</v>
      </c>
      <c r="M12" s="19">
        <v>2</v>
      </c>
      <c r="N12" s="19" t="s">
        <v>10</v>
      </c>
      <c r="O12" s="19">
        <v>2</v>
      </c>
    </row>
    <row r="13" spans="1:15" s="3" customFormat="1" ht="26.25" customHeight="1" thickBot="1" x14ac:dyDescent="0.35">
      <c r="A13" s="25" t="s">
        <v>253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5</v>
      </c>
      <c r="H13" s="2"/>
      <c r="I13" s="6" t="s">
        <v>254</v>
      </c>
      <c r="J13" s="19">
        <v>2</v>
      </c>
      <c r="K13" s="19">
        <v>0</v>
      </c>
      <c r="L13" s="19">
        <v>2</v>
      </c>
      <c r="M13" s="19">
        <v>2</v>
      </c>
      <c r="N13" s="19" t="s">
        <v>255</v>
      </c>
      <c r="O13" s="19">
        <v>3</v>
      </c>
    </row>
    <row r="14" spans="1:15" s="3" customFormat="1" ht="31.5" customHeight="1" thickBot="1" x14ac:dyDescent="0.35">
      <c r="A14" s="24" t="s">
        <v>89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3</v>
      </c>
      <c r="H14" s="2"/>
      <c r="I14" s="27" t="s">
        <v>256</v>
      </c>
      <c r="J14" s="19">
        <v>2</v>
      </c>
      <c r="K14" s="19">
        <v>0</v>
      </c>
      <c r="L14" s="19">
        <v>2</v>
      </c>
      <c r="M14" s="19">
        <v>2</v>
      </c>
      <c r="N14" s="19" t="s">
        <v>255</v>
      </c>
      <c r="O14" s="19">
        <v>3</v>
      </c>
    </row>
    <row r="15" spans="1:15" s="3" customFormat="1" ht="30" customHeight="1" thickBot="1" x14ac:dyDescent="0.35">
      <c r="A15" s="25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2"/>
      <c r="I15" s="27"/>
      <c r="J15" s="19"/>
      <c r="K15" s="19"/>
      <c r="L15" s="19"/>
      <c r="M15" s="19"/>
      <c r="N15" s="19"/>
      <c r="O15" s="19"/>
    </row>
    <row r="16" spans="1:15" s="3" customFormat="1" ht="30" customHeight="1" thickBot="1" x14ac:dyDescent="0.35">
      <c r="A16" s="25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2"/>
      <c r="I16" s="27"/>
      <c r="J16" s="19"/>
      <c r="K16" s="19"/>
      <c r="L16" s="19"/>
      <c r="M16" s="19"/>
      <c r="N16" s="19"/>
      <c r="O16" s="19"/>
    </row>
    <row r="17" spans="1:15" s="3" customFormat="1" ht="38.25" thickBot="1" x14ac:dyDescent="0.35">
      <c r="A17" s="27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H17" s="2"/>
      <c r="I17" s="5"/>
      <c r="J17" s="19"/>
      <c r="K17" s="19"/>
      <c r="L17" s="19"/>
      <c r="M17" s="19"/>
      <c r="N17" s="19"/>
      <c r="O17" s="19"/>
    </row>
    <row r="18" spans="1:15" s="3" customFormat="1" ht="30" customHeight="1" thickTop="1" thickBot="1" x14ac:dyDescent="0.3">
      <c r="A18" s="4" t="s">
        <v>48</v>
      </c>
      <c r="B18" s="19">
        <f>SUM(B10:B17)</f>
        <v>18</v>
      </c>
      <c r="C18" s="19">
        <f t="shared" ref="C18:G18" si="0">SUM(C10:C17)</f>
        <v>0</v>
      </c>
      <c r="D18" s="19">
        <f t="shared" si="0"/>
        <v>18</v>
      </c>
      <c r="E18" s="19">
        <f>SUM(E10:E17)-6</f>
        <v>12</v>
      </c>
      <c r="F18" s="19"/>
      <c r="G18" s="19">
        <f t="shared" si="0"/>
        <v>26</v>
      </c>
      <c r="H18" s="2"/>
      <c r="I18" s="5" t="s">
        <v>17</v>
      </c>
      <c r="J18" s="19">
        <f>SUM(J10:J17)</f>
        <v>10</v>
      </c>
      <c r="K18" s="19">
        <f t="shared" ref="K18:O18" si="1">SUM(K10:K17)</f>
        <v>8</v>
      </c>
      <c r="L18" s="19">
        <f t="shared" si="1"/>
        <v>18</v>
      </c>
      <c r="M18" s="19">
        <f t="shared" si="1"/>
        <v>14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199" t="s">
        <v>18</v>
      </c>
      <c r="B19" s="200"/>
      <c r="C19" s="200"/>
      <c r="D19" s="200"/>
      <c r="E19" s="200"/>
      <c r="F19" s="200"/>
      <c r="G19" s="201"/>
      <c r="H19" s="2"/>
      <c r="I19" s="199" t="s">
        <v>18</v>
      </c>
      <c r="J19" s="200"/>
      <c r="K19" s="200"/>
      <c r="L19" s="200"/>
      <c r="M19" s="200"/>
      <c r="N19" s="200"/>
      <c r="O19" s="201"/>
    </row>
    <row r="20" spans="1:15" s="3" customFormat="1" ht="39.7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H20" s="2"/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65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H21" s="2"/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H22" s="2"/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30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H23" s="2"/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20.25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H24" s="2"/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H25" s="2"/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5" t="s">
        <v>17</v>
      </c>
      <c r="B26" s="19">
        <f>B18+B20+B24</f>
        <v>22</v>
      </c>
      <c r="C26" s="19"/>
      <c r="D26" s="19">
        <f t="shared" ref="D26:G26" si="2">D18+D20+D24</f>
        <v>22</v>
      </c>
      <c r="E26" s="19">
        <f t="shared" si="2"/>
        <v>16</v>
      </c>
      <c r="F26" s="19"/>
      <c r="G26" s="19">
        <f t="shared" si="2"/>
        <v>30</v>
      </c>
      <c r="H26" s="2"/>
      <c r="I26" s="4" t="s">
        <v>17</v>
      </c>
      <c r="J26" s="19">
        <f>J18+J20+J23</f>
        <v>14</v>
      </c>
      <c r="K26" s="19">
        <f t="shared" ref="K26:O26" si="3">K18+K20+K23</f>
        <v>8</v>
      </c>
      <c r="L26" s="19">
        <f t="shared" si="3"/>
        <v>22</v>
      </c>
      <c r="M26" s="19">
        <f t="shared" si="3"/>
        <v>18</v>
      </c>
      <c r="N26" s="19"/>
      <c r="O26" s="19">
        <f t="shared" si="3"/>
        <v>30</v>
      </c>
    </row>
    <row r="27" spans="1:15" s="3" customFormat="1" ht="30" customHeight="1" thickTop="1" thickBot="1" x14ac:dyDescent="0.3">
      <c r="A27" s="199" t="s">
        <v>258</v>
      </c>
      <c r="B27" s="200"/>
      <c r="C27" s="200"/>
      <c r="D27" s="200"/>
      <c r="E27" s="200"/>
      <c r="F27" s="200"/>
      <c r="G27" s="201"/>
      <c r="H27" s="2"/>
      <c r="I27" s="199" t="s">
        <v>259</v>
      </c>
      <c r="J27" s="200"/>
      <c r="K27" s="200"/>
      <c r="L27" s="200"/>
      <c r="M27" s="200"/>
      <c r="N27" s="200"/>
      <c r="O27" s="201"/>
    </row>
    <row r="28" spans="1:15" s="3" customFormat="1" ht="8.2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2.25" customHeight="1" thickBot="1" x14ac:dyDescent="0.35">
      <c r="A30" s="28"/>
      <c r="B30" s="28"/>
      <c r="C30" s="28"/>
      <c r="D30" s="34"/>
      <c r="E30" s="34"/>
      <c r="F30" s="28"/>
      <c r="G30" s="28"/>
      <c r="H30" s="12"/>
      <c r="I30" s="28"/>
      <c r="J30" s="28"/>
      <c r="K30" s="28"/>
      <c r="L30" s="28"/>
      <c r="M30" s="28"/>
      <c r="N30" s="28"/>
      <c r="O30" s="28"/>
    </row>
    <row r="31" spans="1:15" s="3" customFormat="1" ht="30" customHeight="1" thickTop="1" thickBot="1" x14ac:dyDescent="0.3">
      <c r="A31" s="1" t="s">
        <v>246</v>
      </c>
      <c r="B31" s="21" t="s">
        <v>247</v>
      </c>
      <c r="C31" s="38" t="s">
        <v>248</v>
      </c>
      <c r="D31" s="39" t="s">
        <v>48</v>
      </c>
      <c r="E31" s="39" t="s">
        <v>249</v>
      </c>
      <c r="F31" s="21" t="s">
        <v>4</v>
      </c>
      <c r="G31" s="21" t="s">
        <v>5</v>
      </c>
      <c r="H31" s="13"/>
      <c r="I31" s="1" t="s">
        <v>246</v>
      </c>
      <c r="J31" s="21" t="s">
        <v>247</v>
      </c>
      <c r="K31" s="21" t="s">
        <v>248</v>
      </c>
      <c r="L31" s="21" t="s">
        <v>48</v>
      </c>
      <c r="M31" s="21" t="s">
        <v>249</v>
      </c>
      <c r="N31" s="21" t="s">
        <v>4</v>
      </c>
      <c r="O31" s="21" t="s">
        <v>5</v>
      </c>
    </row>
    <row r="32" spans="1:15" s="3" customFormat="1" ht="39.75" customHeight="1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4</v>
      </c>
      <c r="H32" s="13"/>
      <c r="I32" s="6" t="s">
        <v>260</v>
      </c>
      <c r="J32" s="19">
        <v>3</v>
      </c>
      <c r="K32" s="19">
        <v>0</v>
      </c>
      <c r="L32" s="19">
        <v>3</v>
      </c>
      <c r="M32" s="19">
        <v>3</v>
      </c>
      <c r="N32" s="19" t="s">
        <v>10</v>
      </c>
      <c r="O32" s="19">
        <v>4</v>
      </c>
    </row>
    <row r="33" spans="1:15" s="3" customFormat="1" ht="51" customHeight="1" thickBot="1" x14ac:dyDescent="0.3">
      <c r="A33" s="22" t="s">
        <v>267</v>
      </c>
      <c r="B33" s="23">
        <v>3</v>
      </c>
      <c r="C33" s="23">
        <v>0</v>
      </c>
      <c r="D33" s="23">
        <v>3</v>
      </c>
      <c r="E33" s="23">
        <v>3</v>
      </c>
      <c r="F33" s="23" t="s">
        <v>10</v>
      </c>
      <c r="G33" s="23">
        <v>3</v>
      </c>
      <c r="H33" s="13"/>
      <c r="I33" s="14" t="s">
        <v>261</v>
      </c>
      <c r="J33" s="19">
        <v>2</v>
      </c>
      <c r="K33" s="19">
        <v>8</v>
      </c>
      <c r="L33" s="19">
        <v>10</v>
      </c>
      <c r="M33" s="19">
        <v>6</v>
      </c>
      <c r="N33" s="19" t="s">
        <v>10</v>
      </c>
      <c r="O33" s="19">
        <v>9</v>
      </c>
    </row>
    <row r="34" spans="1:15" s="3" customFormat="1" ht="40.5" customHeight="1" thickBot="1" x14ac:dyDescent="0.3">
      <c r="A34" s="6" t="s">
        <v>262</v>
      </c>
      <c r="B34" s="19">
        <v>3</v>
      </c>
      <c r="C34" s="19">
        <v>0</v>
      </c>
      <c r="D34" s="29">
        <v>3</v>
      </c>
      <c r="E34" s="19">
        <v>3</v>
      </c>
      <c r="F34" s="19" t="s">
        <v>10</v>
      </c>
      <c r="G34" s="19">
        <v>3</v>
      </c>
      <c r="H34" s="13"/>
      <c r="I34" s="20" t="s">
        <v>263</v>
      </c>
      <c r="J34" s="19">
        <v>2</v>
      </c>
      <c r="K34" s="19">
        <v>0</v>
      </c>
      <c r="L34" s="19">
        <v>2</v>
      </c>
      <c r="M34" s="19">
        <v>2</v>
      </c>
      <c r="N34" s="19" t="s">
        <v>10</v>
      </c>
      <c r="O34" s="19">
        <v>3</v>
      </c>
    </row>
    <row r="35" spans="1:15" s="3" customFormat="1" ht="38.25" customHeight="1" thickTop="1" thickBot="1" x14ac:dyDescent="0.3">
      <c r="A35" s="6" t="s">
        <v>264</v>
      </c>
      <c r="B35" s="19">
        <v>4</v>
      </c>
      <c r="C35" s="19">
        <v>0</v>
      </c>
      <c r="D35" s="29">
        <v>4</v>
      </c>
      <c r="E35" s="19">
        <v>4</v>
      </c>
      <c r="F35" s="19" t="s">
        <v>10</v>
      </c>
      <c r="G35" s="19">
        <v>3</v>
      </c>
      <c r="H35" s="13"/>
      <c r="I35" s="22" t="s">
        <v>192</v>
      </c>
      <c r="J35" s="152">
        <v>2</v>
      </c>
      <c r="K35" s="152">
        <v>2</v>
      </c>
      <c r="L35" s="152">
        <v>4</v>
      </c>
      <c r="M35" s="23">
        <v>3</v>
      </c>
      <c r="N35" s="152" t="s">
        <v>10</v>
      </c>
      <c r="O35" s="23">
        <v>4</v>
      </c>
    </row>
    <row r="36" spans="1:15" s="3" customFormat="1" ht="39" customHeight="1" thickTop="1" thickBot="1" x14ac:dyDescent="0.3">
      <c r="A36" s="6" t="s">
        <v>266</v>
      </c>
      <c r="B36" s="19">
        <v>2</v>
      </c>
      <c r="C36" s="19">
        <v>2</v>
      </c>
      <c r="D36" s="19">
        <v>3</v>
      </c>
      <c r="E36" s="19">
        <v>3</v>
      </c>
      <c r="F36" s="19" t="s">
        <v>10</v>
      </c>
      <c r="G36" s="19">
        <v>3</v>
      </c>
      <c r="H36" s="13"/>
      <c r="I36" s="14" t="s">
        <v>268</v>
      </c>
      <c r="J36" s="19">
        <v>2</v>
      </c>
      <c r="K36" s="19">
        <v>0</v>
      </c>
      <c r="L36" s="19">
        <v>2</v>
      </c>
      <c r="M36" s="19">
        <v>2</v>
      </c>
      <c r="N36" s="19" t="s">
        <v>10</v>
      </c>
      <c r="O36" s="19">
        <v>2</v>
      </c>
    </row>
    <row r="37" spans="1:15" s="3" customFormat="1" ht="30" customHeight="1" thickTop="1" thickBot="1" x14ac:dyDescent="0.3">
      <c r="A37" s="6" t="s">
        <v>23</v>
      </c>
      <c r="B37" s="19">
        <v>2</v>
      </c>
      <c r="C37" s="19">
        <v>0</v>
      </c>
      <c r="D37" s="29">
        <v>2</v>
      </c>
      <c r="E37" s="19">
        <v>2</v>
      </c>
      <c r="F37" s="19" t="s">
        <v>7</v>
      </c>
      <c r="G37" s="19">
        <v>2</v>
      </c>
      <c r="H37" s="13"/>
      <c r="I37" s="15" t="s">
        <v>265</v>
      </c>
      <c r="J37" s="19"/>
      <c r="K37" s="19"/>
      <c r="L37" s="19"/>
      <c r="M37" s="19"/>
      <c r="N37" s="19"/>
      <c r="O37" s="19">
        <v>4</v>
      </c>
    </row>
    <row r="38" spans="1:15" s="3" customFormat="1" ht="30" customHeight="1" thickTop="1" thickBot="1" x14ac:dyDescent="0.35">
      <c r="A38" s="6" t="s">
        <v>24</v>
      </c>
      <c r="B38" s="19">
        <v>2</v>
      </c>
      <c r="C38" s="19">
        <v>0</v>
      </c>
      <c r="D38" s="29">
        <v>2</v>
      </c>
      <c r="E38" s="19">
        <v>2</v>
      </c>
      <c r="F38" s="19" t="s">
        <v>7</v>
      </c>
      <c r="G38" s="19">
        <v>2</v>
      </c>
      <c r="H38" s="13"/>
      <c r="I38" s="27"/>
      <c r="J38" s="19"/>
      <c r="K38" s="19"/>
      <c r="L38" s="19"/>
      <c r="M38" s="19"/>
      <c r="N38" s="19"/>
      <c r="O38" s="19"/>
    </row>
    <row r="39" spans="1:15" s="3" customFormat="1" ht="39" thickTop="1" thickBot="1" x14ac:dyDescent="0.35">
      <c r="A39" s="4" t="s">
        <v>59</v>
      </c>
      <c r="B39" s="19">
        <v>2</v>
      </c>
      <c r="C39" s="19">
        <v>0</v>
      </c>
      <c r="D39" s="29">
        <v>2</v>
      </c>
      <c r="E39" s="19">
        <v>2</v>
      </c>
      <c r="F39" s="19" t="s">
        <v>7</v>
      </c>
      <c r="G39" s="19">
        <v>2</v>
      </c>
      <c r="H39" s="13"/>
      <c r="I39" s="27"/>
      <c r="J39" s="19"/>
      <c r="K39" s="19"/>
      <c r="L39" s="19"/>
      <c r="M39" s="19"/>
      <c r="N39" s="19"/>
      <c r="O39" s="19"/>
    </row>
    <row r="40" spans="1:15" s="3" customFormat="1" ht="39" thickTop="1" thickBot="1" x14ac:dyDescent="0.35">
      <c r="A40" s="4" t="s">
        <v>207</v>
      </c>
      <c r="B40" s="19"/>
      <c r="C40" s="19"/>
      <c r="D40" s="29"/>
      <c r="E40" s="19"/>
      <c r="F40" s="19"/>
      <c r="G40" s="19">
        <v>4</v>
      </c>
      <c r="H40" s="13"/>
      <c r="I40" s="27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">
      <c r="A41" s="5" t="s">
        <v>17</v>
      </c>
      <c r="B41" s="30">
        <f>SUM(B32:B40)</f>
        <v>22</v>
      </c>
      <c r="C41" s="30">
        <f t="shared" ref="C41:G41" si="4">SUM(C32:C40)</f>
        <v>2</v>
      </c>
      <c r="D41" s="30">
        <f t="shared" si="4"/>
        <v>23</v>
      </c>
      <c r="E41" s="30">
        <f>SUM(E32:E40)-6</f>
        <v>17</v>
      </c>
      <c r="F41" s="30"/>
      <c r="G41" s="30">
        <f t="shared" si="4"/>
        <v>26</v>
      </c>
      <c r="H41" s="13"/>
      <c r="I41" s="5" t="s">
        <v>17</v>
      </c>
      <c r="J41" s="19">
        <f>SUM(J32:J40)</f>
        <v>11</v>
      </c>
      <c r="K41" s="19">
        <f t="shared" ref="K41:O41" si="5">SUM(K32:K40)</f>
        <v>10</v>
      </c>
      <c r="L41" s="19">
        <f t="shared" si="5"/>
        <v>21</v>
      </c>
      <c r="M41" s="19">
        <f t="shared" si="5"/>
        <v>16</v>
      </c>
      <c r="N41" s="19"/>
      <c r="O41" s="19">
        <f t="shared" si="5"/>
        <v>26</v>
      </c>
    </row>
    <row r="42" spans="1:15" s="3" customFormat="1" ht="19.5" customHeight="1" thickTop="1" thickBot="1" x14ac:dyDescent="0.3">
      <c r="A42" s="199" t="s">
        <v>18</v>
      </c>
      <c r="B42" s="200"/>
      <c r="C42" s="200"/>
      <c r="D42" s="200"/>
      <c r="E42" s="200"/>
      <c r="F42" s="200"/>
      <c r="G42" s="201"/>
      <c r="H42" s="16"/>
      <c r="I42" s="199" t="s">
        <v>18</v>
      </c>
      <c r="J42" s="200"/>
      <c r="K42" s="200"/>
      <c r="L42" s="200"/>
      <c r="M42" s="200"/>
      <c r="N42" s="200"/>
      <c r="O42" s="201"/>
    </row>
    <row r="43" spans="1:15" s="3" customFormat="1" ht="36.75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H43" s="13"/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6.75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H44" s="13"/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9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H45" s="13"/>
      <c r="I45" s="68" t="s">
        <v>41</v>
      </c>
      <c r="J45" s="57">
        <v>2</v>
      </c>
      <c r="K45" s="57">
        <v>0</v>
      </c>
      <c r="L45" s="57">
        <v>2</v>
      </c>
      <c r="M45" s="57">
        <v>2</v>
      </c>
      <c r="N45" s="57" t="s">
        <v>13</v>
      </c>
      <c r="O45" s="57">
        <v>2</v>
      </c>
    </row>
    <row r="46" spans="1:15" s="3" customFormat="1" ht="39" thickTop="1" thickBot="1" x14ac:dyDescent="0.3">
      <c r="A46" s="69" t="s">
        <v>274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H46" s="13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H47" s="13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7.75" customHeight="1" thickTop="1" thickBot="1" x14ac:dyDescent="0.3">
      <c r="A48" s="5" t="s">
        <v>17</v>
      </c>
      <c r="B48" s="19">
        <f>B41+B44+B47</f>
        <v>26</v>
      </c>
      <c r="C48" s="19">
        <f t="shared" ref="C48:G48" si="6">C41+C44+C47</f>
        <v>2</v>
      </c>
      <c r="D48" s="19">
        <f t="shared" si="6"/>
        <v>27</v>
      </c>
      <c r="E48" s="19">
        <f t="shared" si="6"/>
        <v>21</v>
      </c>
      <c r="F48" s="19"/>
      <c r="G48" s="19">
        <f t="shared" si="6"/>
        <v>30</v>
      </c>
      <c r="H48" s="13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5.25" customHeight="1" thickTop="1" thickBot="1" x14ac:dyDescent="0.3">
      <c r="A49" s="199" t="s">
        <v>93</v>
      </c>
      <c r="B49" s="200"/>
      <c r="C49" s="200"/>
      <c r="D49" s="200"/>
      <c r="E49" s="200"/>
      <c r="F49" s="200"/>
      <c r="G49" s="201"/>
      <c r="H49" s="13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5" t="s">
        <v>17</v>
      </c>
      <c r="J50" s="19">
        <f>J41+J43+J45</f>
        <v>14</v>
      </c>
      <c r="K50" s="19">
        <f t="shared" ref="K50:O50" si="7">K41+K43+K45</f>
        <v>10</v>
      </c>
      <c r="L50" s="19">
        <f t="shared" si="7"/>
        <v>24</v>
      </c>
      <c r="M50" s="19">
        <f t="shared" si="7"/>
        <v>19</v>
      </c>
      <c r="N50" s="19"/>
      <c r="O50" s="19">
        <f t="shared" si="7"/>
        <v>30</v>
      </c>
    </row>
    <row r="51" spans="1:15" s="3" customFormat="1" ht="30" customHeight="1" thickTop="1" thickBot="1" x14ac:dyDescent="0.3">
      <c r="H51" s="13"/>
      <c r="I51" s="5" t="s">
        <v>43</v>
      </c>
      <c r="J51" s="19">
        <f>B26+J26+B48+J50</f>
        <v>76</v>
      </c>
      <c r="K51" s="19">
        <f t="shared" ref="K51:O51" si="8">C26+K26+C48+K50</f>
        <v>20</v>
      </c>
      <c r="L51" s="19">
        <f t="shared" si="8"/>
        <v>95</v>
      </c>
      <c r="M51" s="19">
        <f t="shared" si="8"/>
        <v>74</v>
      </c>
      <c r="N51" s="19"/>
      <c r="O51" s="19">
        <f t="shared" si="8"/>
        <v>120</v>
      </c>
    </row>
    <row r="52" spans="1:15" s="3" customFormat="1" ht="19.5" customHeight="1" thickTop="1" thickBot="1" x14ac:dyDescent="0.3">
      <c r="H52" s="17"/>
      <c r="I52" s="199" t="s">
        <v>98</v>
      </c>
      <c r="J52" s="200"/>
      <c r="K52" s="200"/>
      <c r="L52" s="200"/>
      <c r="M52" s="200"/>
      <c r="N52" s="200"/>
      <c r="O52" s="201"/>
    </row>
    <row r="53" spans="1:15" ht="30" customHeight="1" thickTop="1" x14ac:dyDescent="0.3">
      <c r="A53" s="18"/>
      <c r="B53" s="31"/>
      <c r="C53" s="31"/>
      <c r="D53" s="31"/>
      <c r="E53" s="31"/>
      <c r="F53" s="31"/>
      <c r="G53" s="31"/>
      <c r="H53" s="31"/>
      <c r="I53" s="18"/>
      <c r="J53" s="31"/>
      <c r="K53" s="31"/>
      <c r="L53" s="31"/>
      <c r="M53" s="31"/>
      <c r="N53" s="31"/>
      <c r="O53" s="31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180"/>
      <c r="K54" s="31"/>
      <c r="L54" s="31"/>
      <c r="M54" s="31"/>
      <c r="N54" s="31"/>
      <c r="O54" s="31"/>
    </row>
    <row r="55" spans="1:15" x14ac:dyDescent="0.3">
      <c r="A55" s="18"/>
      <c r="B55" s="31"/>
      <c r="C55" s="31"/>
      <c r="D55" s="31"/>
      <c r="E55" s="31"/>
      <c r="F55" s="31"/>
      <c r="G55" s="31"/>
      <c r="H55" s="31"/>
      <c r="I55" s="18"/>
      <c r="J55" s="31"/>
      <c r="K55" s="31"/>
      <c r="L55" s="31"/>
      <c r="M55" s="31"/>
      <c r="N55" s="31"/>
      <c r="O55" s="31"/>
    </row>
    <row r="56" spans="1:15" x14ac:dyDescent="0.3">
      <c r="A56" s="18"/>
      <c r="B56" s="31"/>
      <c r="C56" s="31"/>
      <c r="D56" s="31"/>
      <c r="E56" s="31"/>
      <c r="F56" s="31"/>
      <c r="G56" s="31"/>
      <c r="H56" s="31"/>
      <c r="I56" s="18"/>
      <c r="J56" s="31"/>
      <c r="K56" s="31"/>
      <c r="L56" s="31"/>
      <c r="M56" s="31"/>
      <c r="N56" s="31"/>
      <c r="O56" s="31"/>
    </row>
  </sheetData>
  <mergeCells count="16">
    <mergeCell ref="A1:O1"/>
    <mergeCell ref="A2:O2"/>
    <mergeCell ref="A3:O3"/>
    <mergeCell ref="A4:O4"/>
    <mergeCell ref="A7:G7"/>
    <mergeCell ref="I7:O7"/>
    <mergeCell ref="A42:G42"/>
    <mergeCell ref="I42:O42"/>
    <mergeCell ref="A49:G49"/>
    <mergeCell ref="I52:O52"/>
    <mergeCell ref="A19:G19"/>
    <mergeCell ref="I19:O19"/>
    <mergeCell ref="A27:G27"/>
    <mergeCell ref="I27:O27"/>
    <mergeCell ref="A29:G29"/>
    <mergeCell ref="I29:O29"/>
  </mergeCells>
  <pageMargins left="0.7" right="0.7" top="0.75" bottom="0.75" header="0.3" footer="0.3"/>
  <pageSetup paperSize="9" scale="4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="85" zoomScaleNormal="80" zoomScaleSheetLayoutView="85" workbookViewId="0">
      <selection activeCell="B11" sqref="B11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14062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233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.75" thickBot="1" x14ac:dyDescent="0.3">
      <c r="A8" s="190"/>
      <c r="B8" s="190"/>
      <c r="C8" s="190"/>
      <c r="D8" s="190"/>
      <c r="E8" s="190"/>
      <c r="F8" s="190"/>
      <c r="G8" s="190"/>
      <c r="I8" s="190"/>
      <c r="J8" s="190"/>
      <c r="K8" s="190"/>
      <c r="L8" s="190"/>
      <c r="M8" s="190"/>
      <c r="N8" s="190"/>
      <c r="O8" s="190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22" t="s">
        <v>28</v>
      </c>
      <c r="J10" s="23">
        <v>3</v>
      </c>
      <c r="K10" s="23">
        <v>0</v>
      </c>
      <c r="L10" s="23">
        <v>3</v>
      </c>
      <c r="M10" s="23">
        <v>3</v>
      </c>
      <c r="N10" s="23" t="s">
        <v>10</v>
      </c>
      <c r="O10" s="23">
        <v>4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22" t="s">
        <v>234</v>
      </c>
      <c r="J11" s="23">
        <v>4</v>
      </c>
      <c r="K11" s="23">
        <v>2</v>
      </c>
      <c r="L11" s="23">
        <v>6</v>
      </c>
      <c r="M11" s="23">
        <v>5</v>
      </c>
      <c r="N11" s="23" t="s">
        <v>10</v>
      </c>
      <c r="O11" s="23">
        <v>6</v>
      </c>
    </row>
    <row r="12" spans="1:15" s="3" customFormat="1" ht="38.25" thickBot="1" x14ac:dyDescent="0.3">
      <c r="A12" s="24" t="s">
        <v>236</v>
      </c>
      <c r="B12" s="23">
        <v>2</v>
      </c>
      <c r="C12" s="23">
        <v>4</v>
      </c>
      <c r="D12" s="23">
        <v>6</v>
      </c>
      <c r="E12" s="23">
        <v>4</v>
      </c>
      <c r="F12" s="23" t="s">
        <v>10</v>
      </c>
      <c r="G12" s="23">
        <v>8</v>
      </c>
      <c r="I12" s="22" t="s">
        <v>235</v>
      </c>
      <c r="J12" s="23">
        <v>2</v>
      </c>
      <c r="K12" s="23">
        <v>12</v>
      </c>
      <c r="L12" s="23">
        <v>14</v>
      </c>
      <c r="M12" s="23">
        <v>8</v>
      </c>
      <c r="N12" s="23" t="s">
        <v>10</v>
      </c>
      <c r="O12" s="23">
        <v>10</v>
      </c>
    </row>
    <row r="13" spans="1:15" s="3" customFormat="1" ht="19.5" thickBot="1" x14ac:dyDescent="0.3">
      <c r="A13" s="24" t="s">
        <v>88</v>
      </c>
      <c r="B13" s="23">
        <v>6</v>
      </c>
      <c r="C13" s="23">
        <v>4</v>
      </c>
      <c r="D13" s="23">
        <v>10</v>
      </c>
      <c r="E13" s="23">
        <v>8</v>
      </c>
      <c r="F13" s="23" t="s">
        <v>10</v>
      </c>
      <c r="G13" s="23">
        <v>6</v>
      </c>
      <c r="I13" s="91" t="s">
        <v>237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6</v>
      </c>
    </row>
    <row r="14" spans="1:15" s="3" customFormat="1" ht="30" customHeight="1" thickBot="1" x14ac:dyDescent="0.3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I14" s="172"/>
      <c r="J14" s="173"/>
      <c r="K14" s="173"/>
      <c r="L14" s="173"/>
      <c r="M14" s="173"/>
      <c r="N14" s="173"/>
      <c r="O14" s="173"/>
    </row>
    <row r="15" spans="1:15" s="3" customFormat="1" ht="30" customHeight="1" thickBot="1" x14ac:dyDescent="0.3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24"/>
      <c r="J15" s="23"/>
      <c r="K15" s="23"/>
      <c r="L15" s="23"/>
      <c r="M15" s="23"/>
      <c r="N15" s="23"/>
      <c r="O15" s="23"/>
    </row>
    <row r="16" spans="1:15" s="3" customFormat="1" ht="42" customHeight="1" thickBot="1" x14ac:dyDescent="0.35">
      <c r="A16" s="36" t="s">
        <v>16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 t="s">
        <v>239</v>
      </c>
      <c r="J16" s="62"/>
      <c r="K16" s="62"/>
      <c r="L16" s="62"/>
      <c r="M16" s="62"/>
      <c r="N16" s="62"/>
      <c r="O16" s="62"/>
    </row>
    <row r="17" spans="1:15" s="3" customFormat="1" ht="30" customHeight="1" thickTop="1" thickBot="1" x14ac:dyDescent="0.3">
      <c r="A17" s="36" t="s">
        <v>17</v>
      </c>
      <c r="B17" s="37">
        <f>SUM(B10:B16)</f>
        <v>18</v>
      </c>
      <c r="C17" s="37">
        <f t="shared" ref="C17:G17" si="0">SUM(C10:C16)</f>
        <v>8</v>
      </c>
      <c r="D17" s="37">
        <f t="shared" si="0"/>
        <v>26</v>
      </c>
      <c r="E17" s="37">
        <f>SUM(E10:E16)-6</f>
        <v>16</v>
      </c>
      <c r="F17" s="37"/>
      <c r="G17" s="37">
        <f t="shared" si="0"/>
        <v>26</v>
      </c>
      <c r="H17" s="167"/>
      <c r="I17" s="36" t="s">
        <v>17</v>
      </c>
      <c r="J17" s="37">
        <f>SUM(J10:J16)</f>
        <v>13</v>
      </c>
      <c r="K17" s="37">
        <f t="shared" ref="K17:M17" si="1">SUM(K10:K16)</f>
        <v>18</v>
      </c>
      <c r="L17" s="37">
        <f t="shared" si="1"/>
        <v>31</v>
      </c>
      <c r="M17" s="37">
        <f t="shared" si="1"/>
        <v>22</v>
      </c>
      <c r="N17" s="37"/>
      <c r="O17" s="37">
        <f>SUM(O10:O16)</f>
        <v>26</v>
      </c>
    </row>
    <row r="18" spans="1:15" s="3" customFormat="1" ht="30" customHeight="1" thickTop="1" thickBot="1" x14ac:dyDescent="0.3">
      <c r="A18" s="191" t="s">
        <v>18</v>
      </c>
      <c r="B18" s="192"/>
      <c r="C18" s="192"/>
      <c r="D18" s="192"/>
      <c r="E18" s="192"/>
      <c r="F18" s="192"/>
      <c r="G18" s="193"/>
      <c r="H18" s="167"/>
      <c r="I18" s="191" t="s">
        <v>18</v>
      </c>
      <c r="J18" s="192"/>
      <c r="K18" s="192"/>
      <c r="L18" s="192"/>
      <c r="M18" s="192"/>
      <c r="N18" s="192"/>
      <c r="O18" s="193"/>
    </row>
    <row r="19" spans="1:15" s="3" customFormat="1" ht="41.25" customHeight="1" thickTop="1" thickBot="1" x14ac:dyDescent="0.3">
      <c r="A19" s="65" t="s">
        <v>279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s="3" customFormat="1" ht="30" customHeight="1" thickTop="1" thickBot="1" x14ac:dyDescent="0.3">
      <c r="A20" s="36" t="s">
        <v>271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9" thickTop="1" thickBot="1" x14ac:dyDescent="0.3">
      <c r="A21" s="36" t="s">
        <v>20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28.5" customHeight="1" thickTop="1" thickBot="1" x14ac:dyDescent="0.3">
      <c r="A22" s="36" t="s">
        <v>50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272</v>
      </c>
      <c r="B23" s="37">
        <v>1</v>
      </c>
      <c r="C23" s="37">
        <v>1</v>
      </c>
      <c r="D23" s="37">
        <v>2</v>
      </c>
      <c r="E23" s="37">
        <v>2</v>
      </c>
      <c r="F23" s="37" t="s">
        <v>13</v>
      </c>
      <c r="G23" s="37">
        <v>2</v>
      </c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/>
      <c r="B24" s="37"/>
      <c r="C24" s="37"/>
      <c r="D24" s="37"/>
      <c r="E24" s="37"/>
      <c r="F24" s="37"/>
      <c r="G24" s="37"/>
      <c r="I24" s="35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17</v>
      </c>
      <c r="B25" s="37">
        <f>B17+B19+B20</f>
        <v>22</v>
      </c>
      <c r="C25" s="37">
        <f t="shared" ref="C25:G25" si="2">C17+C19+C20</f>
        <v>8</v>
      </c>
      <c r="D25" s="37">
        <f t="shared" si="2"/>
        <v>30</v>
      </c>
      <c r="E25" s="37">
        <f t="shared" si="2"/>
        <v>20</v>
      </c>
      <c r="F25" s="37"/>
      <c r="G25" s="37">
        <f t="shared" si="2"/>
        <v>30</v>
      </c>
      <c r="I25" s="36" t="s">
        <v>17</v>
      </c>
      <c r="J25" s="60">
        <f>J17+J19+J22</f>
        <v>17</v>
      </c>
      <c r="K25" s="60">
        <f t="shared" ref="K25:M25" si="3">K17+K19+K22</f>
        <v>18</v>
      </c>
      <c r="L25" s="60">
        <f t="shared" si="3"/>
        <v>35</v>
      </c>
      <c r="M25" s="60">
        <f t="shared" si="3"/>
        <v>26</v>
      </c>
      <c r="N25" s="60"/>
      <c r="O25" s="60">
        <f>O17+O19+O22</f>
        <v>30</v>
      </c>
    </row>
    <row r="26" spans="1:15" s="3" customFormat="1" ht="30" customHeight="1" thickTop="1" thickBot="1" x14ac:dyDescent="0.3">
      <c r="A26" s="194" t="s">
        <v>93</v>
      </c>
      <c r="B26" s="195"/>
      <c r="C26" s="195"/>
      <c r="D26" s="195"/>
      <c r="E26" s="195"/>
      <c r="F26" s="195"/>
      <c r="G26" s="196"/>
      <c r="I26" s="194" t="s">
        <v>93</v>
      </c>
      <c r="J26" s="195"/>
      <c r="K26" s="195"/>
      <c r="L26" s="195"/>
      <c r="M26" s="195"/>
      <c r="N26" s="195"/>
      <c r="O26" s="196"/>
    </row>
    <row r="27" spans="1:15" s="3" customFormat="1" ht="19.5" customHeight="1" thickTop="1" x14ac:dyDescent="0.3">
      <c r="A27" s="66"/>
      <c r="I27" s="66"/>
    </row>
    <row r="28" spans="1:15" s="3" customFormat="1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s="3" customFormat="1" ht="19.5" customHeight="1" thickBot="1" x14ac:dyDescent="0.35">
      <c r="A29" s="44"/>
      <c r="B29" s="67"/>
      <c r="C29" s="67"/>
      <c r="D29" s="67"/>
      <c r="E29" s="67"/>
      <c r="F29" s="67"/>
      <c r="G29" s="67"/>
      <c r="I29" s="44"/>
      <c r="J29" s="67"/>
      <c r="K29" s="67"/>
      <c r="L29" s="67"/>
      <c r="M29" s="67"/>
      <c r="N29" s="67"/>
      <c r="O29" s="67"/>
    </row>
    <row r="30" spans="1:15" s="3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s="3" customFormat="1" ht="30" customHeight="1" thickTop="1" thickBot="1" x14ac:dyDescent="0.3">
      <c r="A31" s="68" t="s">
        <v>12</v>
      </c>
      <c r="B31" s="56">
        <v>4</v>
      </c>
      <c r="C31" s="56">
        <v>0</v>
      </c>
      <c r="D31" s="56">
        <v>4</v>
      </c>
      <c r="E31" s="56">
        <v>4</v>
      </c>
      <c r="F31" s="56" t="s">
        <v>10</v>
      </c>
      <c r="G31" s="56">
        <v>5</v>
      </c>
      <c r="I31" s="174" t="s">
        <v>240</v>
      </c>
      <c r="J31" s="53">
        <v>2</v>
      </c>
      <c r="K31" s="53">
        <v>4</v>
      </c>
      <c r="L31" s="53">
        <v>6</v>
      </c>
      <c r="M31" s="53">
        <v>4</v>
      </c>
      <c r="N31" s="53" t="s">
        <v>10</v>
      </c>
      <c r="O31" s="53">
        <v>4</v>
      </c>
    </row>
    <row r="32" spans="1:15" s="3" customFormat="1" ht="39" thickTop="1" thickBot="1" x14ac:dyDescent="0.3">
      <c r="A32" s="68" t="s">
        <v>9</v>
      </c>
      <c r="B32" s="56">
        <v>2</v>
      </c>
      <c r="C32" s="56">
        <v>0</v>
      </c>
      <c r="D32" s="56">
        <v>2</v>
      </c>
      <c r="E32" s="56">
        <v>2</v>
      </c>
      <c r="F32" s="56" t="s">
        <v>10</v>
      </c>
      <c r="G32" s="56">
        <v>3</v>
      </c>
      <c r="I32" s="145" t="s">
        <v>242</v>
      </c>
      <c r="J32" s="53">
        <v>2</v>
      </c>
      <c r="K32" s="53">
        <v>12</v>
      </c>
      <c r="L32" s="53">
        <v>14</v>
      </c>
      <c r="M32" s="53">
        <v>8</v>
      </c>
      <c r="N32" s="53" t="s">
        <v>10</v>
      </c>
      <c r="O32" s="53">
        <v>5</v>
      </c>
    </row>
    <row r="33" spans="1:15" s="3" customFormat="1" ht="39" thickTop="1" thickBot="1" x14ac:dyDescent="0.3">
      <c r="A33" s="68" t="s">
        <v>241</v>
      </c>
      <c r="B33" s="56">
        <v>2</v>
      </c>
      <c r="C33" s="56">
        <v>0</v>
      </c>
      <c r="D33" s="56">
        <v>2</v>
      </c>
      <c r="E33" s="56">
        <v>2</v>
      </c>
      <c r="F33" s="56" t="s">
        <v>10</v>
      </c>
      <c r="G33" s="56">
        <v>2</v>
      </c>
      <c r="I33" s="52" t="s">
        <v>244</v>
      </c>
      <c r="J33" s="56">
        <v>4</v>
      </c>
      <c r="K33" s="56">
        <v>4</v>
      </c>
      <c r="L33" s="56">
        <v>8</v>
      </c>
      <c r="M33" s="56">
        <v>6</v>
      </c>
      <c r="N33" s="56" t="s">
        <v>10</v>
      </c>
      <c r="O33" s="56">
        <v>4</v>
      </c>
    </row>
    <row r="34" spans="1:15" s="3" customFormat="1" ht="39" thickTop="1" thickBot="1" x14ac:dyDescent="0.35">
      <c r="A34" s="68" t="s">
        <v>243</v>
      </c>
      <c r="B34" s="56">
        <v>2</v>
      </c>
      <c r="C34" s="56">
        <v>4</v>
      </c>
      <c r="D34" s="56">
        <v>6</v>
      </c>
      <c r="E34" s="56">
        <v>4</v>
      </c>
      <c r="F34" s="56" t="s">
        <v>10</v>
      </c>
      <c r="G34" s="56">
        <v>3</v>
      </c>
      <c r="I34" s="175" t="s">
        <v>238</v>
      </c>
      <c r="J34" s="56">
        <v>2</v>
      </c>
      <c r="K34" s="56">
        <v>4</v>
      </c>
      <c r="L34" s="56">
        <v>6</v>
      </c>
      <c r="M34" s="56">
        <v>4</v>
      </c>
      <c r="N34" s="56" t="s">
        <v>7</v>
      </c>
      <c r="O34" s="56">
        <v>4</v>
      </c>
    </row>
    <row r="35" spans="1:15" s="3" customFormat="1" ht="53.25" customHeight="1" thickTop="1" thickBot="1" x14ac:dyDescent="0.3">
      <c r="A35" s="176" t="s">
        <v>158</v>
      </c>
      <c r="B35" s="53">
        <v>3</v>
      </c>
      <c r="C35" s="53">
        <v>0</v>
      </c>
      <c r="D35" s="53">
        <v>3</v>
      </c>
      <c r="E35" s="53">
        <v>3</v>
      </c>
      <c r="F35" s="53" t="s">
        <v>10</v>
      </c>
      <c r="G35" s="53">
        <v>3</v>
      </c>
      <c r="I35" s="68" t="s">
        <v>57</v>
      </c>
      <c r="J35" s="56">
        <v>4</v>
      </c>
      <c r="K35" s="56">
        <v>0</v>
      </c>
      <c r="L35" s="56">
        <v>4</v>
      </c>
      <c r="M35" s="56">
        <v>4</v>
      </c>
      <c r="N35" s="56" t="s">
        <v>10</v>
      </c>
      <c r="O35" s="56">
        <v>5</v>
      </c>
    </row>
    <row r="36" spans="1:15" s="3" customFormat="1" ht="39" thickTop="1" thickBot="1" x14ac:dyDescent="0.3">
      <c r="A36" s="78" t="s">
        <v>23</v>
      </c>
      <c r="B36" s="53">
        <v>2</v>
      </c>
      <c r="C36" s="53">
        <v>0</v>
      </c>
      <c r="D36" s="53">
        <v>2</v>
      </c>
      <c r="E36" s="53">
        <v>2</v>
      </c>
      <c r="F36" s="53" t="s">
        <v>7</v>
      </c>
      <c r="G36" s="53">
        <v>2</v>
      </c>
      <c r="I36" s="68" t="s">
        <v>217</v>
      </c>
      <c r="J36" s="53"/>
      <c r="K36" s="53"/>
      <c r="L36" s="53"/>
      <c r="M36" s="53"/>
      <c r="N36" s="53"/>
      <c r="O36" s="53">
        <v>4</v>
      </c>
    </row>
    <row r="37" spans="1:15" s="3" customFormat="1" ht="20.25" thickTop="1" thickBot="1" x14ac:dyDescent="0.3">
      <c r="A37" s="78" t="s">
        <v>24</v>
      </c>
      <c r="B37" s="53">
        <v>2</v>
      </c>
      <c r="C37" s="53">
        <v>0</v>
      </c>
      <c r="D37" s="53">
        <v>2</v>
      </c>
      <c r="E37" s="53">
        <v>2</v>
      </c>
      <c r="F37" s="53" t="s">
        <v>7</v>
      </c>
      <c r="G37" s="53">
        <v>2</v>
      </c>
      <c r="I37" s="36" t="s">
        <v>17</v>
      </c>
      <c r="J37" s="37">
        <f>SUM(J31:J36)</f>
        <v>14</v>
      </c>
      <c r="K37" s="37">
        <f t="shared" ref="K37:O37" si="4">SUM(K31:K36)</f>
        <v>24</v>
      </c>
      <c r="L37" s="37">
        <f t="shared" si="4"/>
        <v>38</v>
      </c>
      <c r="M37" s="37">
        <f t="shared" si="4"/>
        <v>26</v>
      </c>
      <c r="N37" s="37">
        <f t="shared" si="4"/>
        <v>0</v>
      </c>
      <c r="O37" s="37">
        <f t="shared" si="4"/>
        <v>26</v>
      </c>
    </row>
    <row r="38" spans="1:15" s="3" customFormat="1" ht="39" thickTop="1" thickBot="1" x14ac:dyDescent="0.3">
      <c r="A38" s="78" t="s">
        <v>25</v>
      </c>
      <c r="B38" s="53">
        <v>2</v>
      </c>
      <c r="C38" s="53">
        <v>0</v>
      </c>
      <c r="D38" s="53">
        <v>2</v>
      </c>
      <c r="E38" s="53">
        <v>2</v>
      </c>
      <c r="F38" s="53" t="s">
        <v>7</v>
      </c>
      <c r="G38" s="53">
        <v>2</v>
      </c>
      <c r="I38" s="204" t="s">
        <v>18</v>
      </c>
      <c r="J38" s="205"/>
      <c r="K38" s="205"/>
      <c r="L38" s="205"/>
      <c r="M38" s="205"/>
      <c r="N38" s="205"/>
      <c r="O38" s="206"/>
    </row>
    <row r="39" spans="1:15" s="3" customFormat="1" ht="39" thickTop="1" thickBot="1" x14ac:dyDescent="0.3">
      <c r="A39" s="69" t="s">
        <v>217</v>
      </c>
      <c r="B39" s="37"/>
      <c r="C39" s="37"/>
      <c r="D39" s="37"/>
      <c r="E39" s="37"/>
      <c r="F39" s="37"/>
      <c r="G39" s="37">
        <v>4</v>
      </c>
      <c r="I39" s="36" t="s">
        <v>33</v>
      </c>
      <c r="J39" s="37">
        <v>1</v>
      </c>
      <c r="K39" s="37">
        <v>0</v>
      </c>
      <c r="L39" s="37">
        <v>1</v>
      </c>
      <c r="M39" s="37">
        <v>1</v>
      </c>
      <c r="N39" s="37" t="s">
        <v>13</v>
      </c>
      <c r="O39" s="37">
        <v>2</v>
      </c>
    </row>
    <row r="40" spans="1:15" s="3" customFormat="1" ht="30" customHeight="1" thickTop="1" thickBot="1" x14ac:dyDescent="0.35">
      <c r="A40" s="36" t="s">
        <v>17</v>
      </c>
      <c r="B40" s="62">
        <f>SUM(B32:B39)</f>
        <v>15</v>
      </c>
      <c r="C40" s="62">
        <f t="shared" ref="C40:G40" si="5">SUM(C32:C39)</f>
        <v>4</v>
      </c>
      <c r="D40" s="62">
        <f t="shared" si="5"/>
        <v>19</v>
      </c>
      <c r="E40" s="62">
        <f>SUM(E32:E39)-6</f>
        <v>11</v>
      </c>
      <c r="F40" s="62"/>
      <c r="G40" s="62">
        <f t="shared" si="5"/>
        <v>21</v>
      </c>
      <c r="I40" s="36" t="s">
        <v>276</v>
      </c>
      <c r="J40" s="37">
        <v>2</v>
      </c>
      <c r="K40" s="37">
        <v>0</v>
      </c>
      <c r="L40" s="37">
        <v>2</v>
      </c>
      <c r="M40" s="37">
        <v>2</v>
      </c>
      <c r="N40" s="37" t="s">
        <v>13</v>
      </c>
      <c r="O40" s="37">
        <v>2</v>
      </c>
    </row>
    <row r="41" spans="1:15" s="3" customFormat="1" ht="30" customHeight="1" thickTop="1" thickBot="1" x14ac:dyDescent="0.3">
      <c r="A41" s="191" t="s">
        <v>18</v>
      </c>
      <c r="B41" s="192"/>
      <c r="C41" s="192"/>
      <c r="D41" s="192"/>
      <c r="E41" s="192"/>
      <c r="F41" s="192"/>
      <c r="G41" s="193"/>
      <c r="I41" s="36" t="s">
        <v>27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s="3" customFormat="1" ht="42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78" t="s">
        <v>41</v>
      </c>
      <c r="J42" s="54">
        <v>2</v>
      </c>
      <c r="K42" s="54">
        <v>0</v>
      </c>
      <c r="L42" s="54">
        <v>2</v>
      </c>
      <c r="M42" s="54">
        <v>2</v>
      </c>
      <c r="N42" s="54" t="s">
        <v>13</v>
      </c>
      <c r="O42" s="54">
        <v>2</v>
      </c>
    </row>
    <row r="43" spans="1:15" s="3" customFormat="1" ht="42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82" t="s">
        <v>62</v>
      </c>
      <c r="J43" s="83">
        <v>2</v>
      </c>
      <c r="K43" s="84">
        <v>0</v>
      </c>
      <c r="L43" s="84">
        <v>2</v>
      </c>
      <c r="M43" s="84">
        <v>2</v>
      </c>
      <c r="N43" s="84" t="s">
        <v>13</v>
      </c>
      <c r="O43" s="84">
        <v>2</v>
      </c>
    </row>
    <row r="44" spans="1:15" s="3" customFormat="1" ht="42" customHeight="1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s="3" customFormat="1" ht="42" customHeight="1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5.25" customHeight="1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2.5" customHeight="1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36"/>
    </row>
    <row r="48" spans="1:15" s="3" customFormat="1" ht="20.25" thickTop="1" thickBot="1" x14ac:dyDescent="0.3">
      <c r="A48" s="36"/>
      <c r="B48" s="37"/>
      <c r="C48" s="37"/>
      <c r="D48" s="37"/>
      <c r="E48" s="37"/>
      <c r="F48" s="37"/>
      <c r="G48" s="37"/>
      <c r="I48" s="194" t="s">
        <v>93</v>
      </c>
      <c r="J48" s="195"/>
      <c r="K48" s="195"/>
      <c r="L48" s="195"/>
      <c r="M48" s="195"/>
      <c r="N48" s="195"/>
      <c r="O48" s="196"/>
    </row>
    <row r="49" spans="1:15" s="3" customFormat="1" ht="33" customHeight="1" thickTop="1" thickBot="1" x14ac:dyDescent="0.35">
      <c r="A49" s="36" t="s">
        <v>17</v>
      </c>
      <c r="B49" s="62">
        <f>B40+B47+B44</f>
        <v>19</v>
      </c>
      <c r="C49" s="62">
        <f t="shared" ref="C49:G49" si="6">C40+C47+C44</f>
        <v>4</v>
      </c>
      <c r="D49" s="62">
        <f t="shared" si="6"/>
        <v>23</v>
      </c>
      <c r="E49" s="62">
        <f t="shared" si="6"/>
        <v>15</v>
      </c>
      <c r="F49" s="62"/>
      <c r="G49" s="62">
        <f t="shared" si="6"/>
        <v>25</v>
      </c>
      <c r="H49" s="170"/>
      <c r="I49" s="36" t="s">
        <v>17</v>
      </c>
      <c r="J49" s="177">
        <f>J39+J42+J37</f>
        <v>17</v>
      </c>
      <c r="K49" s="177">
        <f t="shared" ref="K49:O49" si="7">K39+K42+K37</f>
        <v>24</v>
      </c>
      <c r="L49" s="177">
        <f t="shared" si="7"/>
        <v>41</v>
      </c>
      <c r="M49" s="177">
        <f t="shared" si="7"/>
        <v>29</v>
      </c>
      <c r="N49" s="177"/>
      <c r="O49" s="177">
        <f t="shared" si="7"/>
        <v>30</v>
      </c>
    </row>
    <row r="50" spans="1:15" s="3" customFormat="1" ht="36" customHeight="1" thickTop="1" thickBot="1" x14ac:dyDescent="0.3">
      <c r="A50" s="194" t="s">
        <v>93</v>
      </c>
      <c r="B50" s="195"/>
      <c r="C50" s="195"/>
      <c r="D50" s="195"/>
      <c r="E50" s="195"/>
      <c r="F50" s="195"/>
      <c r="G50" s="196"/>
      <c r="H50" s="170"/>
      <c r="I50" s="36" t="s">
        <v>43</v>
      </c>
      <c r="J50" s="177">
        <f>J49+B49+J25+B25</f>
        <v>75</v>
      </c>
      <c r="K50" s="177">
        <f t="shared" ref="K50:O50" si="8">K49+C49+K25+C25</f>
        <v>54</v>
      </c>
      <c r="L50" s="177">
        <f t="shared" si="8"/>
        <v>129</v>
      </c>
      <c r="M50" s="177">
        <f t="shared" si="8"/>
        <v>90</v>
      </c>
      <c r="N50" s="177"/>
      <c r="O50" s="177">
        <f t="shared" si="8"/>
        <v>115</v>
      </c>
    </row>
    <row r="51" spans="1:15" s="3" customFormat="1" ht="30" customHeight="1" thickTop="1" x14ac:dyDescent="0.25"/>
    <row r="52" spans="1:15" s="3" customFormat="1" ht="30" customHeight="1" x14ac:dyDescent="0.25"/>
  </sheetData>
  <mergeCells count="18">
    <mergeCell ref="A1:O1"/>
    <mergeCell ref="A2:O2"/>
    <mergeCell ref="A3:O3"/>
    <mergeCell ref="A4:O4"/>
    <mergeCell ref="A7:G7"/>
    <mergeCell ref="I7:O7"/>
    <mergeCell ref="A8:G8"/>
    <mergeCell ref="I8:O8"/>
    <mergeCell ref="A18:G18"/>
    <mergeCell ref="I18:O18"/>
    <mergeCell ref="A26:G26"/>
    <mergeCell ref="I26:O26"/>
    <mergeCell ref="A28:G28"/>
    <mergeCell ref="I28:O28"/>
    <mergeCell ref="A41:G41"/>
    <mergeCell ref="I48:O48"/>
    <mergeCell ref="A50:G50"/>
    <mergeCell ref="I38:O38"/>
  </mergeCells>
  <pageMargins left="0.7" right="0.7" top="0.75" bottom="0.75" header="0.3" footer="0.3"/>
  <pageSetup paperSize="9" scale="47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="80" zoomScaleNormal="70" zoomScaleSheetLayoutView="80" workbookViewId="0">
      <selection activeCell="D13" sqref="D13"/>
    </sheetView>
  </sheetViews>
  <sheetFormatPr defaultRowHeight="18.75" x14ac:dyDescent="0.3"/>
  <cols>
    <col min="1" max="1" width="32.5703125" style="66" customWidth="1"/>
    <col min="2" max="7" width="8.7109375" style="32" customWidth="1"/>
    <col min="8" max="8" width="2.28515625" style="32" customWidth="1"/>
    <col min="9" max="9" width="29.85546875" style="66" customWidth="1"/>
    <col min="10" max="14" width="8.7109375" style="32" customWidth="1"/>
    <col min="15" max="15" width="10.28515625" style="32" customWidth="1"/>
    <col min="16" max="16384" width="9.140625" style="32"/>
  </cols>
  <sheetData>
    <row r="1" spans="1:15" ht="20.25" x14ac:dyDescent="0.3">
      <c r="A1" s="203" t="s">
        <v>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0.25" x14ac:dyDescent="0.3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0.25" x14ac:dyDescent="0.3">
      <c r="A3" s="203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20.25" x14ac:dyDescent="0.3">
      <c r="A4" s="203" t="s">
        <v>220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3.25" x14ac:dyDescent="0.35">
      <c r="A5" s="103"/>
      <c r="B5" s="161"/>
      <c r="C5" s="161"/>
      <c r="D5" s="161"/>
      <c r="E5" s="161"/>
      <c r="F5" s="161"/>
      <c r="G5" s="161"/>
      <c r="H5" s="161"/>
      <c r="I5" s="103"/>
      <c r="J5" s="161"/>
      <c r="K5" s="161"/>
      <c r="L5" s="161"/>
      <c r="M5" s="161"/>
      <c r="N5" s="161"/>
      <c r="O5" s="161"/>
    </row>
    <row r="6" spans="1:15" ht="12.75" customHeight="1" x14ac:dyDescent="0.35">
      <c r="A6" s="103"/>
      <c r="B6" s="161"/>
      <c r="C6" s="161"/>
      <c r="D6" s="161"/>
      <c r="E6" s="161"/>
      <c r="F6" s="161"/>
      <c r="G6" s="161"/>
      <c r="H6" s="161"/>
      <c r="I6" s="103"/>
      <c r="J6" s="161"/>
      <c r="K6" s="161"/>
      <c r="L6" s="161"/>
      <c r="M6" s="161"/>
      <c r="N6" s="161"/>
      <c r="O6" s="161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1"/>
      <c r="I7" s="202" t="s">
        <v>115</v>
      </c>
      <c r="J7" s="202"/>
      <c r="K7" s="202"/>
      <c r="L7" s="202"/>
      <c r="M7" s="202"/>
      <c r="N7" s="202"/>
      <c r="O7" s="202"/>
    </row>
    <row r="8" spans="1:15" ht="15.75" thickBot="1" x14ac:dyDescent="0.3">
      <c r="A8" s="207"/>
      <c r="B8" s="207"/>
      <c r="C8" s="207"/>
      <c r="D8" s="207"/>
      <c r="E8" s="207"/>
      <c r="F8" s="207"/>
      <c r="G8" s="207"/>
      <c r="I8" s="207"/>
      <c r="J8" s="207"/>
      <c r="K8" s="207"/>
      <c r="L8" s="207"/>
      <c r="M8" s="207"/>
      <c r="N8" s="207"/>
      <c r="O8" s="207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3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9" thickTop="1" thickBot="1" x14ac:dyDescent="0.35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162" t="s">
        <v>221</v>
      </c>
      <c r="J10" s="23">
        <v>2</v>
      </c>
      <c r="K10" s="23">
        <v>4</v>
      </c>
      <c r="L10" s="23">
        <v>6</v>
      </c>
      <c r="M10" s="163">
        <v>4</v>
      </c>
      <c r="N10" s="23" t="s">
        <v>10</v>
      </c>
      <c r="O10" s="23">
        <v>9</v>
      </c>
    </row>
    <row r="11" spans="1:15" s="3" customFormat="1" ht="38.25" thickBot="1" x14ac:dyDescent="0.35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162" t="s">
        <v>222</v>
      </c>
      <c r="J11" s="23">
        <v>2</v>
      </c>
      <c r="K11" s="23">
        <v>2</v>
      </c>
      <c r="L11" s="23">
        <v>4</v>
      </c>
      <c r="M11" s="23">
        <v>3</v>
      </c>
      <c r="N11" s="23" t="s">
        <v>10</v>
      </c>
      <c r="O11" s="23">
        <v>9</v>
      </c>
    </row>
    <row r="12" spans="1:15" s="3" customFormat="1" ht="42.75" customHeight="1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10</v>
      </c>
      <c r="G12" s="23">
        <v>3</v>
      </c>
      <c r="I12" s="69" t="s">
        <v>231</v>
      </c>
      <c r="J12" s="19">
        <v>2</v>
      </c>
      <c r="K12" s="19">
        <v>0</v>
      </c>
      <c r="L12" s="19">
        <v>2</v>
      </c>
      <c r="M12" s="19">
        <v>2</v>
      </c>
      <c r="N12" s="19" t="s">
        <v>7</v>
      </c>
      <c r="O12" s="19">
        <v>3</v>
      </c>
    </row>
    <row r="13" spans="1:15" s="3" customFormat="1" ht="36.75" customHeight="1" thickBot="1" x14ac:dyDescent="0.35">
      <c r="A13" s="24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4</v>
      </c>
      <c r="I13" s="164" t="s">
        <v>224</v>
      </c>
      <c r="J13" s="19">
        <v>2</v>
      </c>
      <c r="K13" s="19">
        <v>0</v>
      </c>
      <c r="L13" s="19">
        <v>2</v>
      </c>
      <c r="M13" s="19">
        <v>2</v>
      </c>
      <c r="N13" s="19" t="s">
        <v>10</v>
      </c>
      <c r="O13" s="19">
        <v>5</v>
      </c>
    </row>
    <row r="14" spans="1:15" s="3" customFormat="1" ht="42" customHeight="1" thickBot="1" x14ac:dyDescent="0.35">
      <c r="A14" s="24" t="s">
        <v>225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7</v>
      </c>
      <c r="I14" s="164"/>
      <c r="J14" s="19"/>
      <c r="K14" s="19"/>
      <c r="L14" s="19"/>
      <c r="M14" s="19"/>
      <c r="N14" s="19"/>
      <c r="O14" s="19"/>
    </row>
    <row r="15" spans="1:15" s="3" customFormat="1" ht="30" customHeight="1" thickBot="1" x14ac:dyDescent="0.35">
      <c r="A15" s="24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I15" s="27"/>
      <c r="J15" s="165"/>
      <c r="K15" s="165"/>
      <c r="L15" s="165"/>
      <c r="M15" s="165"/>
      <c r="N15" s="166"/>
      <c r="O15" s="166"/>
    </row>
    <row r="16" spans="1:15" s="3" customFormat="1" ht="30" customHeight="1" thickBot="1" x14ac:dyDescent="0.35">
      <c r="A16" s="24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I16" s="27"/>
      <c r="J16" s="166"/>
      <c r="K16" s="166"/>
      <c r="L16" s="166"/>
      <c r="M16" s="166"/>
      <c r="N16" s="166"/>
      <c r="O16" s="166"/>
    </row>
    <row r="17" spans="1:15" s="3" customFormat="1" ht="38.25" thickBot="1" x14ac:dyDescent="0.35">
      <c r="A17" s="69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I17" s="27"/>
      <c r="J17" s="166"/>
      <c r="K17" s="166"/>
      <c r="L17" s="166"/>
      <c r="M17" s="166"/>
      <c r="N17" s="166"/>
      <c r="O17" s="166"/>
    </row>
    <row r="18" spans="1:15" s="3" customFormat="1" ht="30" customHeight="1" thickTop="1" thickBot="1" x14ac:dyDescent="0.3">
      <c r="A18" s="69" t="s">
        <v>17</v>
      </c>
      <c r="B18" s="19">
        <f>SUM(B10:B17)</f>
        <v>17</v>
      </c>
      <c r="C18" s="19">
        <f t="shared" ref="C18:G18" si="0">SUM(C10:C17)</f>
        <v>0</v>
      </c>
      <c r="D18" s="19">
        <f t="shared" si="0"/>
        <v>17</v>
      </c>
      <c r="E18" s="19">
        <f>SUM(E10:E17)-6</f>
        <v>11</v>
      </c>
      <c r="F18" s="19"/>
      <c r="G18" s="19">
        <f t="shared" si="0"/>
        <v>26</v>
      </c>
      <c r="H18" s="167"/>
      <c r="I18" s="69" t="s">
        <v>17</v>
      </c>
      <c r="J18" s="19">
        <f>SUM(J10:J17)</f>
        <v>8</v>
      </c>
      <c r="K18" s="19">
        <f t="shared" ref="K18:O18" si="1">SUM(K10:K17)</f>
        <v>6</v>
      </c>
      <c r="L18" s="19">
        <f t="shared" si="1"/>
        <v>14</v>
      </c>
      <c r="M18" s="19">
        <f t="shared" si="1"/>
        <v>11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167"/>
      <c r="I19" s="194" t="s">
        <v>18</v>
      </c>
      <c r="J19" s="195"/>
      <c r="K19" s="195"/>
      <c r="L19" s="195"/>
      <c r="M19" s="195"/>
      <c r="N19" s="195"/>
      <c r="O19" s="196"/>
    </row>
    <row r="20" spans="1:15" s="3" customFormat="1" ht="32.2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168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24.75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30" customHeight="1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69" t="s">
        <v>17</v>
      </c>
      <c r="B26" s="19">
        <f>B18+B24+B21</f>
        <v>21</v>
      </c>
      <c r="C26" s="19">
        <f t="shared" ref="C26:G26" si="2">C18+C24+C21</f>
        <v>0</v>
      </c>
      <c r="D26" s="19">
        <f t="shared" si="2"/>
        <v>21</v>
      </c>
      <c r="E26" s="19">
        <f t="shared" si="2"/>
        <v>15</v>
      </c>
      <c r="F26" s="19"/>
      <c r="G26" s="19">
        <f t="shared" si="2"/>
        <v>30</v>
      </c>
      <c r="I26" s="69" t="s">
        <v>17</v>
      </c>
      <c r="J26" s="165">
        <f>J18+J20+J23</f>
        <v>12</v>
      </c>
      <c r="K26" s="165">
        <f t="shared" ref="K26:O26" si="3">K18+K20+K23</f>
        <v>6</v>
      </c>
      <c r="L26" s="165">
        <f t="shared" si="3"/>
        <v>18</v>
      </c>
      <c r="M26" s="165">
        <f t="shared" si="3"/>
        <v>15</v>
      </c>
      <c r="N26" s="165"/>
      <c r="O26" s="165">
        <f t="shared" si="3"/>
        <v>30</v>
      </c>
    </row>
    <row r="27" spans="1:15" s="3" customFormat="1" ht="30" customHeight="1" thickTop="1" thickBot="1" x14ac:dyDescent="0.3">
      <c r="A27" s="194" t="s">
        <v>93</v>
      </c>
      <c r="B27" s="195"/>
      <c r="C27" s="195"/>
      <c r="D27" s="195"/>
      <c r="E27" s="195"/>
      <c r="F27" s="195"/>
      <c r="G27" s="196"/>
      <c r="I27" s="194" t="s">
        <v>93</v>
      </c>
      <c r="J27" s="195"/>
      <c r="K27" s="195"/>
      <c r="L27" s="195"/>
      <c r="M27" s="195"/>
      <c r="N27" s="195"/>
      <c r="O27" s="196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19.5" customHeight="1" thickBot="1" x14ac:dyDescent="0.35">
      <c r="A30" s="28"/>
      <c r="B30" s="169"/>
      <c r="C30" s="169"/>
      <c r="D30" s="169"/>
      <c r="E30" s="169"/>
      <c r="F30" s="169"/>
      <c r="G30" s="169"/>
      <c r="I30" s="28"/>
      <c r="J30" s="169"/>
      <c r="K30" s="169"/>
      <c r="L30" s="169"/>
      <c r="M30" s="169"/>
      <c r="N30" s="169"/>
      <c r="O30" s="169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44.25" customHeight="1" thickTop="1" thickBot="1" x14ac:dyDescent="0.35">
      <c r="A32" s="22" t="s">
        <v>223</v>
      </c>
      <c r="B32" s="23">
        <v>3</v>
      </c>
      <c r="C32" s="23">
        <v>0</v>
      </c>
      <c r="D32" s="23">
        <v>3</v>
      </c>
      <c r="E32" s="23">
        <v>3</v>
      </c>
      <c r="F32" s="23" t="s">
        <v>10</v>
      </c>
      <c r="G32" s="23">
        <v>4</v>
      </c>
      <c r="I32" s="25" t="s">
        <v>232</v>
      </c>
      <c r="J32" s="23">
        <v>3</v>
      </c>
      <c r="K32" s="23">
        <v>0</v>
      </c>
      <c r="L32" s="23">
        <v>3</v>
      </c>
      <c r="M32" s="23">
        <v>3</v>
      </c>
      <c r="N32" s="23" t="s">
        <v>10</v>
      </c>
      <c r="O32" s="23">
        <v>3</v>
      </c>
    </row>
    <row r="33" spans="1:15" s="3" customFormat="1" ht="43.5" customHeight="1" thickBot="1" x14ac:dyDescent="0.35">
      <c r="A33" s="24" t="s">
        <v>227</v>
      </c>
      <c r="B33" s="23">
        <v>2</v>
      </c>
      <c r="C33" s="23">
        <v>2</v>
      </c>
      <c r="D33" s="23">
        <v>4</v>
      </c>
      <c r="E33" s="23">
        <v>3</v>
      </c>
      <c r="F33" s="23" t="s">
        <v>10</v>
      </c>
      <c r="G33" s="23">
        <v>6</v>
      </c>
      <c r="I33" s="162" t="s">
        <v>228</v>
      </c>
      <c r="J33" s="23">
        <v>2</v>
      </c>
      <c r="K33" s="23">
        <v>4</v>
      </c>
      <c r="L33" s="23">
        <v>6</v>
      </c>
      <c r="M33" s="163">
        <v>4</v>
      </c>
      <c r="N33" s="23" t="s">
        <v>10</v>
      </c>
      <c r="O33" s="23">
        <v>6</v>
      </c>
    </row>
    <row r="34" spans="1:15" s="3" customFormat="1" ht="38.25" thickBot="1" x14ac:dyDescent="0.35">
      <c r="A34" s="24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10</v>
      </c>
      <c r="G34" s="23">
        <v>3</v>
      </c>
      <c r="I34" s="162" t="s">
        <v>229</v>
      </c>
      <c r="J34" s="23">
        <v>2</v>
      </c>
      <c r="K34" s="23">
        <v>2</v>
      </c>
      <c r="L34" s="23">
        <v>4</v>
      </c>
      <c r="M34" s="23">
        <v>3</v>
      </c>
      <c r="N34" s="23" t="s">
        <v>10</v>
      </c>
      <c r="O34" s="23">
        <v>5</v>
      </c>
    </row>
    <row r="35" spans="1:15" s="3" customFormat="1" ht="38.25" thickBot="1" x14ac:dyDescent="0.35">
      <c r="A35" s="24" t="s">
        <v>230</v>
      </c>
      <c r="B35" s="23">
        <v>2</v>
      </c>
      <c r="C35" s="23">
        <v>0</v>
      </c>
      <c r="D35" s="23">
        <v>2</v>
      </c>
      <c r="E35" s="23">
        <v>2</v>
      </c>
      <c r="F35" s="23" t="s">
        <v>10</v>
      </c>
      <c r="G35" s="23">
        <v>2</v>
      </c>
      <c r="I35" s="164" t="s">
        <v>226</v>
      </c>
      <c r="J35" s="19">
        <v>2</v>
      </c>
      <c r="K35" s="19">
        <v>0</v>
      </c>
      <c r="L35" s="19">
        <v>2</v>
      </c>
      <c r="M35" s="19">
        <v>2</v>
      </c>
      <c r="N35" s="19" t="s">
        <v>7</v>
      </c>
      <c r="O35" s="19">
        <v>3</v>
      </c>
    </row>
    <row r="36" spans="1:15" s="3" customFormat="1" ht="44.25" customHeight="1" thickBot="1" x14ac:dyDescent="0.3">
      <c r="A36" s="24" t="s">
        <v>183</v>
      </c>
      <c r="B36" s="23">
        <v>4</v>
      </c>
      <c r="C36" s="23">
        <v>0</v>
      </c>
      <c r="D36" s="23">
        <v>4</v>
      </c>
      <c r="E36" s="23">
        <v>4</v>
      </c>
      <c r="F36" s="23" t="s">
        <v>10</v>
      </c>
      <c r="G36" s="23">
        <v>5</v>
      </c>
      <c r="I36" s="20" t="s">
        <v>57</v>
      </c>
      <c r="J36" s="19">
        <v>4</v>
      </c>
      <c r="K36" s="19">
        <v>0</v>
      </c>
      <c r="L36" s="19">
        <v>4</v>
      </c>
      <c r="M36" s="19">
        <v>4</v>
      </c>
      <c r="N36" s="19" t="s">
        <v>7</v>
      </c>
      <c r="O36" s="19">
        <v>5</v>
      </c>
    </row>
    <row r="37" spans="1:15" s="3" customFormat="1" ht="38.25" thickBot="1" x14ac:dyDescent="0.3">
      <c r="A37" s="24" t="s">
        <v>23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I37" s="69" t="s">
        <v>217</v>
      </c>
      <c r="J37" s="19"/>
      <c r="K37" s="19"/>
      <c r="L37" s="19"/>
      <c r="M37" s="19"/>
      <c r="N37" s="19"/>
      <c r="O37" s="19">
        <v>4</v>
      </c>
    </row>
    <row r="38" spans="1:15" s="3" customFormat="1" ht="26.25" customHeight="1" thickBot="1" x14ac:dyDescent="0.35">
      <c r="A38" s="24" t="s">
        <v>24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I38" s="164"/>
      <c r="J38" s="19"/>
      <c r="K38" s="19"/>
      <c r="L38" s="19"/>
      <c r="M38" s="19"/>
      <c r="N38" s="19"/>
      <c r="O38" s="19"/>
    </row>
    <row r="39" spans="1:15" s="3" customFormat="1" ht="38.25" thickBot="1" x14ac:dyDescent="0.3">
      <c r="A39" s="69" t="s">
        <v>25</v>
      </c>
      <c r="B39" s="19">
        <v>2</v>
      </c>
      <c r="C39" s="19">
        <v>0</v>
      </c>
      <c r="D39" s="19">
        <v>2</v>
      </c>
      <c r="E39" s="19">
        <v>2</v>
      </c>
      <c r="F39" s="19" t="s">
        <v>7</v>
      </c>
      <c r="G39" s="19">
        <v>2</v>
      </c>
      <c r="I39" s="69"/>
      <c r="J39" s="19"/>
      <c r="K39" s="19"/>
      <c r="L39" s="19"/>
      <c r="M39" s="19"/>
      <c r="N39" s="19"/>
      <c r="O39" s="19"/>
    </row>
    <row r="40" spans="1:15" s="3" customFormat="1" ht="39" thickTop="1" thickBot="1" x14ac:dyDescent="0.3">
      <c r="A40" s="69" t="s">
        <v>217</v>
      </c>
      <c r="B40" s="19"/>
      <c r="C40" s="19"/>
      <c r="D40" s="19"/>
      <c r="E40" s="19"/>
      <c r="F40" s="19"/>
      <c r="G40" s="19">
        <v>4</v>
      </c>
      <c r="I40" s="69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5">
      <c r="A41" s="69" t="s">
        <v>17</v>
      </c>
      <c r="B41" s="166">
        <f>SUM(B32:B40)</f>
        <v>19</v>
      </c>
      <c r="C41" s="166">
        <f t="shared" ref="C41:G41" si="4">SUM(C32:C40)</f>
        <v>2</v>
      </c>
      <c r="D41" s="166">
        <f t="shared" si="4"/>
        <v>21</v>
      </c>
      <c r="E41" s="166">
        <f>SUM(E32:E40)-6</f>
        <v>14</v>
      </c>
      <c r="F41" s="166"/>
      <c r="G41" s="166">
        <f t="shared" si="4"/>
        <v>30</v>
      </c>
      <c r="I41" s="69" t="s">
        <v>17</v>
      </c>
      <c r="J41" s="19">
        <f>SUM(J32:J40)</f>
        <v>13</v>
      </c>
      <c r="K41" s="19">
        <f t="shared" ref="K41:O41" si="5">SUM(K32:K40)</f>
        <v>6</v>
      </c>
      <c r="L41" s="19">
        <f t="shared" si="5"/>
        <v>19</v>
      </c>
      <c r="M41" s="19">
        <f t="shared" si="5"/>
        <v>16</v>
      </c>
      <c r="N41" s="19"/>
      <c r="O41" s="19">
        <f t="shared" si="5"/>
        <v>26</v>
      </c>
    </row>
    <row r="42" spans="1:15" s="3" customFormat="1" ht="30" customHeight="1" thickTop="1" thickBot="1" x14ac:dyDescent="0.3">
      <c r="A42" s="194" t="s">
        <v>18</v>
      </c>
      <c r="B42" s="195"/>
      <c r="C42" s="195"/>
      <c r="D42" s="195"/>
      <c r="E42" s="195"/>
      <c r="F42" s="195"/>
      <c r="G42" s="196"/>
      <c r="I42" s="194" t="s">
        <v>18</v>
      </c>
      <c r="J42" s="195"/>
      <c r="K42" s="195"/>
      <c r="L42" s="195"/>
      <c r="M42" s="195"/>
      <c r="N42" s="195"/>
      <c r="O42" s="196"/>
    </row>
    <row r="43" spans="1:15" s="3" customFormat="1" ht="30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0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0" customHeight="1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I45" s="69" t="s">
        <v>27</v>
      </c>
      <c r="J45" s="19">
        <v>2</v>
      </c>
      <c r="K45" s="19">
        <v>0</v>
      </c>
      <c r="L45" s="19">
        <v>2</v>
      </c>
      <c r="M45" s="19">
        <v>2</v>
      </c>
      <c r="N45" s="19" t="s">
        <v>13</v>
      </c>
      <c r="O45" s="19">
        <v>2</v>
      </c>
    </row>
    <row r="46" spans="1:15" s="3" customFormat="1" ht="30" customHeight="1" thickTop="1" thickBot="1" x14ac:dyDescent="0.3">
      <c r="A46" s="69" t="s">
        <v>273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I46" s="68" t="s">
        <v>41</v>
      </c>
      <c r="J46" s="57">
        <v>2</v>
      </c>
      <c r="K46" s="57">
        <v>0</v>
      </c>
      <c r="L46" s="57">
        <v>2</v>
      </c>
      <c r="M46" s="57">
        <v>2</v>
      </c>
      <c r="N46" s="57" t="s">
        <v>13</v>
      </c>
      <c r="O46" s="57">
        <v>2</v>
      </c>
    </row>
    <row r="47" spans="1:15" s="3" customFormat="1" ht="20.25" thickTop="1" thickBot="1" x14ac:dyDescent="0.3">
      <c r="A47" s="168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9" thickTop="1" thickBot="1" x14ac:dyDescent="0.3">
      <c r="A48" s="69" t="s">
        <v>274</v>
      </c>
      <c r="B48" s="19">
        <v>2</v>
      </c>
      <c r="C48" s="19">
        <v>0</v>
      </c>
      <c r="D48" s="19">
        <v>2</v>
      </c>
      <c r="E48" s="19">
        <v>2</v>
      </c>
      <c r="F48" s="19" t="s">
        <v>13</v>
      </c>
      <c r="G48" s="19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3" customHeight="1" thickTop="1" thickBot="1" x14ac:dyDescent="0.3">
      <c r="A49" s="69"/>
      <c r="B49" s="19"/>
      <c r="C49" s="19"/>
      <c r="D49" s="19"/>
      <c r="E49" s="19"/>
      <c r="F49" s="19"/>
      <c r="G49" s="19"/>
      <c r="H49" s="170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6" customHeight="1" thickTop="1" thickBot="1" x14ac:dyDescent="0.3">
      <c r="A50" s="69"/>
      <c r="B50" s="19"/>
      <c r="C50" s="19"/>
      <c r="D50" s="19"/>
      <c r="E50" s="19"/>
      <c r="F50" s="19"/>
      <c r="G50" s="19"/>
      <c r="H50" s="170"/>
      <c r="I50" s="194" t="s">
        <v>93</v>
      </c>
      <c r="J50" s="195"/>
      <c r="K50" s="195"/>
      <c r="L50" s="195"/>
      <c r="M50" s="195"/>
      <c r="N50" s="195"/>
      <c r="O50" s="196"/>
    </row>
    <row r="51" spans="1:15" s="3" customFormat="1" ht="30" customHeight="1" thickTop="1" thickBot="1" x14ac:dyDescent="0.35">
      <c r="A51" s="69" t="s">
        <v>17</v>
      </c>
      <c r="B51" s="166">
        <f>B41+B47+B45</f>
        <v>23</v>
      </c>
      <c r="C51" s="166">
        <f t="shared" ref="C51:G51" si="6">C41+C47+C45</f>
        <v>2</v>
      </c>
      <c r="D51" s="166">
        <f t="shared" si="6"/>
        <v>25</v>
      </c>
      <c r="E51" s="166">
        <f t="shared" si="6"/>
        <v>18</v>
      </c>
      <c r="F51" s="166"/>
      <c r="G51" s="166">
        <f t="shared" si="6"/>
        <v>34</v>
      </c>
      <c r="I51" s="69" t="s">
        <v>17</v>
      </c>
      <c r="J51" s="30">
        <f>J41+J43+J46</f>
        <v>16</v>
      </c>
      <c r="K51" s="30">
        <f t="shared" ref="K51:O51" si="7">K41+K43+K46</f>
        <v>6</v>
      </c>
      <c r="L51" s="30">
        <f t="shared" si="7"/>
        <v>22</v>
      </c>
      <c r="M51" s="30">
        <f t="shared" si="7"/>
        <v>19</v>
      </c>
      <c r="N51" s="30"/>
      <c r="O51" s="30">
        <f t="shared" si="7"/>
        <v>30</v>
      </c>
    </row>
    <row r="52" spans="1:15" s="3" customFormat="1" ht="30" customHeight="1" thickTop="1" thickBot="1" x14ac:dyDescent="0.3">
      <c r="A52" s="194" t="s">
        <v>93</v>
      </c>
      <c r="B52" s="195"/>
      <c r="C52" s="195"/>
      <c r="D52" s="195"/>
      <c r="E52" s="195"/>
      <c r="F52" s="195"/>
      <c r="G52" s="196"/>
      <c r="I52" s="69" t="s">
        <v>43</v>
      </c>
      <c r="J52" s="30">
        <f>B26+J26+B51+J51</f>
        <v>72</v>
      </c>
      <c r="K52" s="30">
        <f t="shared" ref="K52:O52" si="8">C26+K26+C51+K51</f>
        <v>14</v>
      </c>
      <c r="L52" s="30">
        <f t="shared" si="8"/>
        <v>86</v>
      </c>
      <c r="M52" s="30">
        <f t="shared" si="8"/>
        <v>67</v>
      </c>
      <c r="N52" s="30"/>
      <c r="O52" s="30">
        <f t="shared" si="8"/>
        <v>124</v>
      </c>
    </row>
    <row r="53" spans="1:15" ht="19.5" thickTop="1" x14ac:dyDescent="0.3"/>
  </sheetData>
  <mergeCells count="18">
    <mergeCell ref="A1:O1"/>
    <mergeCell ref="A2:O2"/>
    <mergeCell ref="A3:O3"/>
    <mergeCell ref="A4:O4"/>
    <mergeCell ref="A7:G7"/>
    <mergeCell ref="I7:O7"/>
    <mergeCell ref="A52:G52"/>
    <mergeCell ref="A8:G8"/>
    <mergeCell ref="I8:O8"/>
    <mergeCell ref="A19:G19"/>
    <mergeCell ref="I19:O19"/>
    <mergeCell ref="A27:G27"/>
    <mergeCell ref="I27:O27"/>
    <mergeCell ref="A29:G29"/>
    <mergeCell ref="I29:O29"/>
    <mergeCell ref="A42:G42"/>
    <mergeCell ref="I42:O42"/>
    <mergeCell ref="I50:O50"/>
  </mergeCells>
  <pageMargins left="0.7" right="0.7" top="0.75" bottom="0.75" header="0.3" footer="0.3"/>
  <pageSetup paperSize="9" scale="4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66" customWidth="1"/>
    <col min="2" max="7" width="8.7109375" style="32" customWidth="1"/>
    <col min="8" max="8" width="5.7109375" style="32" customWidth="1"/>
    <col min="9" max="9" width="25.7109375" style="66" customWidth="1"/>
    <col min="10" max="15" width="8.7109375" style="32" customWidth="1"/>
    <col min="16" max="16384" width="9.140625" style="32"/>
  </cols>
  <sheetData>
    <row r="1" spans="1:15" ht="23.25" x14ac:dyDescent="0.35">
      <c r="A1" s="221" t="s">
        <v>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23.25" x14ac:dyDescent="0.35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23.25" x14ac:dyDescent="0.35">
      <c r="A3" s="221" t="s">
        <v>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23.25" x14ac:dyDescent="0.35">
      <c r="A4" s="221" t="s">
        <v>204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x14ac:dyDescent="0.3">
      <c r="A5" s="103"/>
      <c r="B5" s="150"/>
      <c r="C5" s="150"/>
      <c r="D5" s="150"/>
      <c r="E5" s="150"/>
      <c r="F5" s="150"/>
      <c r="G5" s="150"/>
      <c r="H5" s="150"/>
      <c r="I5" s="103"/>
      <c r="J5" s="150"/>
      <c r="K5" s="150"/>
      <c r="L5" s="150"/>
      <c r="M5" s="150"/>
      <c r="N5" s="150"/>
      <c r="O5" s="150"/>
    </row>
    <row r="6" spans="1:15" ht="6.75" customHeight="1" x14ac:dyDescent="0.3">
      <c r="A6" s="103"/>
      <c r="B6" s="151"/>
      <c r="C6" s="151"/>
      <c r="D6" s="151"/>
      <c r="E6" s="151"/>
      <c r="F6" s="151"/>
      <c r="G6" s="151"/>
      <c r="H6" s="151"/>
      <c r="I6" s="103"/>
      <c r="J6" s="151"/>
      <c r="K6" s="151"/>
      <c r="L6" s="151"/>
      <c r="M6" s="151"/>
      <c r="N6" s="151"/>
      <c r="O6" s="151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2"/>
      <c r="I7" s="202" t="s">
        <v>115</v>
      </c>
      <c r="J7" s="202"/>
      <c r="K7" s="202"/>
      <c r="L7" s="202"/>
      <c r="M7" s="202"/>
      <c r="N7" s="202"/>
      <c r="O7" s="202"/>
    </row>
    <row r="8" spans="1:15" ht="9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07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0" customHeight="1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98"/>
      <c r="I10" s="129" t="s">
        <v>89</v>
      </c>
      <c r="J10" s="152">
        <v>2</v>
      </c>
      <c r="K10" s="152">
        <v>0</v>
      </c>
      <c r="L10" s="152">
        <v>2</v>
      </c>
      <c r="M10" s="23">
        <v>2</v>
      </c>
      <c r="N10" s="152" t="s">
        <v>10</v>
      </c>
      <c r="O10" s="23">
        <v>3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H11" s="98"/>
      <c r="I11" s="129" t="s">
        <v>28</v>
      </c>
      <c r="J11" s="152">
        <v>3</v>
      </c>
      <c r="K11" s="152">
        <v>0</v>
      </c>
      <c r="L11" s="152">
        <v>3</v>
      </c>
      <c r="M11" s="23">
        <v>3</v>
      </c>
      <c r="N11" s="152" t="s">
        <v>7</v>
      </c>
      <c r="O11" s="23">
        <v>4</v>
      </c>
    </row>
    <row r="12" spans="1:15" s="3" customFormat="1" ht="38.25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7</v>
      </c>
      <c r="G12" s="23">
        <v>3</v>
      </c>
      <c r="H12" s="98"/>
      <c r="I12" s="22" t="s">
        <v>188</v>
      </c>
      <c r="J12" s="152">
        <v>2</v>
      </c>
      <c r="K12" s="152">
        <v>0</v>
      </c>
      <c r="L12" s="152">
        <v>2</v>
      </c>
      <c r="M12" s="23">
        <v>2</v>
      </c>
      <c r="N12" s="152" t="s">
        <v>10</v>
      </c>
      <c r="O12" s="23">
        <v>5</v>
      </c>
    </row>
    <row r="13" spans="1:15" s="3" customFormat="1" ht="38.25" thickBot="1" x14ac:dyDescent="0.3">
      <c r="A13" s="24" t="s">
        <v>181</v>
      </c>
      <c r="B13" s="23">
        <v>4</v>
      </c>
      <c r="C13" s="23">
        <v>2</v>
      </c>
      <c r="D13" s="23">
        <v>6</v>
      </c>
      <c r="E13" s="23">
        <v>5</v>
      </c>
      <c r="F13" s="23" t="s">
        <v>10</v>
      </c>
      <c r="G13" s="23">
        <v>6</v>
      </c>
      <c r="H13" s="98"/>
      <c r="I13" s="24" t="s">
        <v>189</v>
      </c>
      <c r="J13" s="152">
        <v>4</v>
      </c>
      <c r="K13" s="152">
        <v>8</v>
      </c>
      <c r="L13" s="152">
        <v>12</v>
      </c>
      <c r="M13" s="23">
        <v>8</v>
      </c>
      <c r="N13" s="152" t="s">
        <v>10</v>
      </c>
      <c r="O13" s="23">
        <v>10</v>
      </c>
    </row>
    <row r="14" spans="1:15" s="3" customFormat="1" ht="51" customHeight="1" thickBot="1" x14ac:dyDescent="0.3">
      <c r="A14" s="129" t="s">
        <v>183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H14" s="98"/>
      <c r="I14" s="130" t="s">
        <v>190</v>
      </c>
      <c r="J14" s="152">
        <v>3</v>
      </c>
      <c r="K14" s="152">
        <v>0</v>
      </c>
      <c r="L14" s="152">
        <v>3</v>
      </c>
      <c r="M14" s="23">
        <v>3</v>
      </c>
      <c r="N14" s="152" t="s">
        <v>10</v>
      </c>
      <c r="O14" s="23">
        <v>4</v>
      </c>
    </row>
    <row r="15" spans="1:15" s="3" customFormat="1" ht="30" customHeight="1" thickBot="1" x14ac:dyDescent="0.3">
      <c r="A15" s="24" t="s">
        <v>15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98"/>
      <c r="I15" s="153"/>
      <c r="J15" s="152"/>
      <c r="K15" s="152"/>
      <c r="L15" s="152"/>
      <c r="M15" s="23"/>
      <c r="N15" s="152"/>
      <c r="O15" s="23"/>
    </row>
    <row r="16" spans="1:15" s="3" customFormat="1" ht="38.25" thickBot="1" x14ac:dyDescent="0.3">
      <c r="A16" s="24" t="s">
        <v>73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98"/>
      <c r="I16" s="153"/>
      <c r="J16" s="152"/>
      <c r="K16" s="152"/>
      <c r="L16" s="152"/>
      <c r="M16" s="23"/>
      <c r="N16" s="152"/>
      <c r="O16" s="23"/>
    </row>
    <row r="17" spans="1:15" s="3" customFormat="1" ht="30" customHeight="1" thickBot="1" x14ac:dyDescent="0.35">
      <c r="A17" s="24" t="s">
        <v>52</v>
      </c>
      <c r="B17" s="23">
        <v>2</v>
      </c>
      <c r="C17" s="23">
        <v>0</v>
      </c>
      <c r="D17" s="23">
        <v>2</v>
      </c>
      <c r="E17" s="23">
        <v>2</v>
      </c>
      <c r="F17" s="23" t="s">
        <v>7</v>
      </c>
      <c r="G17" s="23">
        <v>2</v>
      </c>
      <c r="H17" s="98"/>
      <c r="I17" s="25"/>
      <c r="J17" s="152"/>
      <c r="K17" s="152"/>
      <c r="L17" s="152"/>
      <c r="M17" s="23"/>
      <c r="N17" s="152"/>
      <c r="O17" s="23"/>
    </row>
    <row r="18" spans="1:15" s="3" customFormat="1" ht="30" customHeight="1" thickBot="1" x14ac:dyDescent="0.3">
      <c r="A18" s="69" t="s">
        <v>17</v>
      </c>
      <c r="B18" s="19">
        <f>SUM(B10:B17)</f>
        <v>20</v>
      </c>
      <c r="C18" s="19">
        <f t="shared" ref="C18:G18" si="0">SUM(C10:C17)</f>
        <v>2</v>
      </c>
      <c r="D18" s="19">
        <f t="shared" si="0"/>
        <v>22</v>
      </c>
      <c r="E18" s="19">
        <f>SUM(E10:E17)-6</f>
        <v>15</v>
      </c>
      <c r="F18" s="19"/>
      <c r="G18" s="19">
        <f t="shared" si="0"/>
        <v>26</v>
      </c>
      <c r="H18" s="98"/>
      <c r="I18" s="24" t="s">
        <v>17</v>
      </c>
      <c r="J18" s="152">
        <v>13</v>
      </c>
      <c r="K18" s="152">
        <v>8</v>
      </c>
      <c r="L18" s="152">
        <v>21</v>
      </c>
      <c r="M18" s="23">
        <f>SUM(M10:M15)</f>
        <v>18</v>
      </c>
      <c r="N18" s="152"/>
      <c r="O18" s="23">
        <f>SUM(O10:O17)</f>
        <v>26</v>
      </c>
    </row>
    <row r="19" spans="1:15" s="3" customFormat="1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98"/>
      <c r="I19" s="209" t="s">
        <v>18</v>
      </c>
      <c r="J19" s="210"/>
      <c r="K19" s="210"/>
      <c r="L19" s="210"/>
      <c r="M19" s="210"/>
      <c r="N19" s="210"/>
      <c r="O19" s="211"/>
    </row>
    <row r="20" spans="1:15" s="3" customFormat="1" ht="35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2" t="s">
        <v>17</v>
      </c>
      <c r="B26" s="23">
        <f>B18+B21+B24</f>
        <v>24</v>
      </c>
      <c r="C26" s="23">
        <f t="shared" ref="C26:G26" si="1">C18+C21+C24</f>
        <v>2</v>
      </c>
      <c r="D26" s="23">
        <f t="shared" si="1"/>
        <v>26</v>
      </c>
      <c r="E26" s="23">
        <f t="shared" si="1"/>
        <v>19</v>
      </c>
      <c r="F26" s="23"/>
      <c r="G26" s="23">
        <f t="shared" si="1"/>
        <v>30</v>
      </c>
      <c r="H26" s="98"/>
      <c r="I26" s="24" t="s">
        <v>17</v>
      </c>
      <c r="J26" s="152">
        <f>J18+J20+J23</f>
        <v>17</v>
      </c>
      <c r="K26" s="152">
        <f t="shared" ref="K26:O26" si="2">K18+K20+K23</f>
        <v>8</v>
      </c>
      <c r="L26" s="152">
        <f t="shared" si="2"/>
        <v>25</v>
      </c>
      <c r="M26" s="152">
        <f t="shared" si="2"/>
        <v>22</v>
      </c>
      <c r="N26" s="152"/>
      <c r="O26" s="152">
        <f t="shared" si="2"/>
        <v>30</v>
      </c>
    </row>
    <row r="27" spans="1:15" s="3" customFormat="1" ht="30" customHeight="1" thickBot="1" x14ac:dyDescent="0.3">
      <c r="A27" s="209" t="s">
        <v>97</v>
      </c>
      <c r="B27" s="210"/>
      <c r="C27" s="210"/>
      <c r="D27" s="210"/>
      <c r="E27" s="210"/>
      <c r="F27" s="210"/>
      <c r="G27" s="211"/>
      <c r="H27" s="132"/>
      <c r="I27" s="209" t="s">
        <v>97</v>
      </c>
      <c r="J27" s="210"/>
      <c r="K27" s="210"/>
      <c r="L27" s="210"/>
      <c r="M27" s="210"/>
      <c r="N27" s="210"/>
      <c r="O27" s="211"/>
    </row>
    <row r="28" spans="1:15" s="3" customFormat="1" ht="9" customHeight="1" x14ac:dyDescent="0.25">
      <c r="A28" s="9"/>
      <c r="B28" s="128"/>
      <c r="C28" s="128"/>
      <c r="D28" s="128"/>
      <c r="E28" s="128"/>
      <c r="F28" s="128"/>
      <c r="G28" s="128"/>
      <c r="H28" s="98"/>
      <c r="I28" s="9"/>
      <c r="J28" s="128"/>
      <c r="K28" s="128"/>
      <c r="L28" s="128"/>
      <c r="M28" s="128"/>
      <c r="N28" s="128"/>
      <c r="O28" s="128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9" customHeight="1" thickBot="1" x14ac:dyDescent="0.35">
      <c r="A30" s="154"/>
      <c r="B30" s="128"/>
      <c r="C30" s="128"/>
      <c r="D30" s="128"/>
      <c r="E30" s="128"/>
      <c r="F30" s="155"/>
      <c r="G30" s="155"/>
      <c r="H30" s="98"/>
      <c r="I30" s="154"/>
      <c r="J30" s="128"/>
      <c r="K30" s="128"/>
      <c r="L30" s="128"/>
      <c r="M30" s="128"/>
      <c r="N30" s="155"/>
      <c r="O30" s="155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H31" s="98"/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39" thickTop="1" thickBot="1" x14ac:dyDescent="0.3">
      <c r="A32" s="22" t="s">
        <v>184</v>
      </c>
      <c r="B32" s="23">
        <v>4</v>
      </c>
      <c r="C32" s="23">
        <v>8</v>
      </c>
      <c r="D32" s="23">
        <v>12</v>
      </c>
      <c r="E32" s="23">
        <v>8</v>
      </c>
      <c r="F32" s="23" t="s">
        <v>10</v>
      </c>
      <c r="G32" s="23">
        <v>6</v>
      </c>
      <c r="H32" s="98"/>
      <c r="I32" s="22" t="s">
        <v>191</v>
      </c>
      <c r="J32" s="152">
        <v>2</v>
      </c>
      <c r="K32" s="152">
        <v>0</v>
      </c>
      <c r="L32" s="152">
        <v>2</v>
      </c>
      <c r="M32" s="23">
        <v>2</v>
      </c>
      <c r="N32" s="152" t="s">
        <v>10</v>
      </c>
      <c r="O32" s="23">
        <v>4</v>
      </c>
    </row>
    <row r="33" spans="1:15" s="3" customFormat="1" ht="38.25" thickBot="1" x14ac:dyDescent="0.3">
      <c r="A33" s="22" t="s">
        <v>185</v>
      </c>
      <c r="B33" s="23">
        <v>4</v>
      </c>
      <c r="C33" s="23">
        <v>0</v>
      </c>
      <c r="D33" s="23">
        <v>4</v>
      </c>
      <c r="E33" s="23">
        <v>4</v>
      </c>
      <c r="F33" s="23" t="s">
        <v>10</v>
      </c>
      <c r="G33" s="23">
        <v>4</v>
      </c>
      <c r="H33" s="98"/>
      <c r="I33" s="22" t="s">
        <v>192</v>
      </c>
      <c r="J33" s="152">
        <v>2</v>
      </c>
      <c r="K33" s="152">
        <v>2</v>
      </c>
      <c r="L33" s="152">
        <v>4</v>
      </c>
      <c r="M33" s="23">
        <v>3</v>
      </c>
      <c r="N33" s="152" t="s">
        <v>10</v>
      </c>
      <c r="O33" s="23">
        <v>4</v>
      </c>
    </row>
    <row r="34" spans="1:15" s="3" customFormat="1" ht="38.25" thickBot="1" x14ac:dyDescent="0.3">
      <c r="A34" s="22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7</v>
      </c>
      <c r="G34" s="23">
        <v>3</v>
      </c>
      <c r="H34" s="98"/>
      <c r="I34" s="22" t="s">
        <v>27</v>
      </c>
      <c r="J34" s="152">
        <v>2</v>
      </c>
      <c r="K34" s="152">
        <v>0</v>
      </c>
      <c r="L34" s="152">
        <v>2</v>
      </c>
      <c r="M34" s="23">
        <v>2</v>
      </c>
      <c r="N34" s="152" t="s">
        <v>10</v>
      </c>
      <c r="O34" s="23">
        <v>2</v>
      </c>
    </row>
    <row r="35" spans="1:15" s="3" customFormat="1" ht="30" customHeight="1" thickBot="1" x14ac:dyDescent="0.3">
      <c r="A35" s="22" t="s">
        <v>182</v>
      </c>
      <c r="B35" s="23">
        <v>3</v>
      </c>
      <c r="C35" s="23">
        <v>0</v>
      </c>
      <c r="D35" s="23">
        <v>3</v>
      </c>
      <c r="E35" s="23">
        <v>3</v>
      </c>
      <c r="F35" s="23" t="s">
        <v>10</v>
      </c>
      <c r="G35" s="23">
        <v>3</v>
      </c>
      <c r="H35" s="98"/>
      <c r="I35" s="22" t="s">
        <v>193</v>
      </c>
      <c r="J35" s="152">
        <v>2</v>
      </c>
      <c r="K35" s="152">
        <v>4</v>
      </c>
      <c r="L35" s="152">
        <v>6</v>
      </c>
      <c r="M35" s="23">
        <v>4</v>
      </c>
      <c r="N35" s="152" t="s">
        <v>10</v>
      </c>
      <c r="O35" s="23">
        <v>7</v>
      </c>
    </row>
    <row r="36" spans="1:15" s="3" customFormat="1" ht="30" customHeight="1" thickBot="1" x14ac:dyDescent="0.3">
      <c r="A36" s="22" t="s">
        <v>24</v>
      </c>
      <c r="B36" s="23">
        <v>2</v>
      </c>
      <c r="C36" s="23">
        <v>0</v>
      </c>
      <c r="D36" s="23">
        <v>2</v>
      </c>
      <c r="E36" s="23">
        <v>2</v>
      </c>
      <c r="F36" s="23" t="s">
        <v>7</v>
      </c>
      <c r="G36" s="23">
        <v>2</v>
      </c>
      <c r="H36" s="98"/>
      <c r="I36" s="22" t="s">
        <v>186</v>
      </c>
      <c r="J36" s="23">
        <v>2</v>
      </c>
      <c r="K36" s="23">
        <v>0</v>
      </c>
      <c r="L36" s="23">
        <v>2</v>
      </c>
      <c r="M36" s="23">
        <v>2</v>
      </c>
      <c r="N36" s="23" t="s">
        <v>10</v>
      </c>
      <c r="O36" s="23">
        <v>5</v>
      </c>
    </row>
    <row r="37" spans="1:15" s="3" customFormat="1" ht="38.25" thickBot="1" x14ac:dyDescent="0.3">
      <c r="A37" s="22" t="s">
        <v>78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H37" s="98"/>
      <c r="I37" s="22" t="s">
        <v>211</v>
      </c>
      <c r="J37" s="152"/>
      <c r="K37" s="152"/>
      <c r="L37" s="152"/>
      <c r="M37" s="23"/>
      <c r="N37" s="152"/>
      <c r="O37" s="23">
        <v>4</v>
      </c>
    </row>
    <row r="38" spans="1:15" s="3" customFormat="1" ht="30" customHeight="1" thickBot="1" x14ac:dyDescent="0.3">
      <c r="A38" s="22" t="s">
        <v>58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H38" s="98"/>
      <c r="I38" s="106"/>
      <c r="J38" s="156"/>
      <c r="K38" s="156"/>
      <c r="L38" s="156"/>
      <c r="M38" s="19"/>
      <c r="N38" s="156"/>
      <c r="O38" s="19"/>
    </row>
    <row r="39" spans="1:15" s="3" customFormat="1" ht="38.25" thickBot="1" x14ac:dyDescent="0.3">
      <c r="A39" s="22" t="s">
        <v>211</v>
      </c>
      <c r="B39" s="23"/>
      <c r="C39" s="23"/>
      <c r="D39" s="23"/>
      <c r="E39" s="23"/>
      <c r="F39" s="23"/>
      <c r="G39" s="23">
        <v>4</v>
      </c>
      <c r="H39" s="131"/>
      <c r="I39" s="157"/>
      <c r="J39" s="158"/>
      <c r="K39" s="158"/>
      <c r="L39" s="158"/>
      <c r="M39" s="159"/>
      <c r="N39" s="158"/>
      <c r="O39" s="159"/>
    </row>
    <row r="40" spans="1:15" s="3" customFormat="1" ht="30" customHeight="1" thickBot="1" x14ac:dyDescent="0.35">
      <c r="A40" s="22"/>
      <c r="B40" s="159"/>
      <c r="C40" s="159"/>
      <c r="D40" s="159"/>
      <c r="E40" s="159"/>
      <c r="F40" s="159"/>
      <c r="G40" s="159"/>
      <c r="H40" s="133"/>
      <c r="I40" s="25"/>
      <c r="J40" s="158"/>
      <c r="K40" s="158"/>
      <c r="L40" s="158"/>
      <c r="M40" s="159"/>
      <c r="N40" s="158"/>
      <c r="O40" s="159"/>
    </row>
    <row r="41" spans="1:15" s="3" customFormat="1" ht="30" customHeight="1" thickBot="1" x14ac:dyDescent="0.3">
      <c r="A41" s="24" t="s">
        <v>17</v>
      </c>
      <c r="B41" s="23">
        <f>SUM(B32:B40)</f>
        <v>19</v>
      </c>
      <c r="C41" s="23">
        <f t="shared" ref="C41:G41" si="3">SUM(C32:C40)</f>
        <v>8</v>
      </c>
      <c r="D41" s="23">
        <f t="shared" si="3"/>
        <v>27</v>
      </c>
      <c r="E41" s="23">
        <f>SUM(E32:E40)-6</f>
        <v>17</v>
      </c>
      <c r="F41" s="23"/>
      <c r="G41" s="23">
        <f t="shared" si="3"/>
        <v>26</v>
      </c>
      <c r="H41" s="131"/>
      <c r="I41" s="20" t="s">
        <v>17</v>
      </c>
      <c r="J41" s="156">
        <f>SUM(J32:J40)</f>
        <v>10</v>
      </c>
      <c r="K41" s="156">
        <f t="shared" ref="K41:O41" si="4">SUM(K32:K40)</f>
        <v>6</v>
      </c>
      <c r="L41" s="156">
        <f t="shared" si="4"/>
        <v>16</v>
      </c>
      <c r="M41" s="156">
        <f t="shared" si="4"/>
        <v>13</v>
      </c>
      <c r="N41" s="156"/>
      <c r="O41" s="156">
        <f t="shared" si="4"/>
        <v>26</v>
      </c>
    </row>
    <row r="42" spans="1:15" s="3" customFormat="1" ht="30" customHeight="1" thickTop="1" thickBot="1" x14ac:dyDescent="0.3">
      <c r="A42" s="209" t="s">
        <v>18</v>
      </c>
      <c r="B42" s="210"/>
      <c r="C42" s="210"/>
      <c r="D42" s="210"/>
      <c r="E42" s="210"/>
      <c r="F42" s="210"/>
      <c r="G42" s="211"/>
      <c r="H42" s="98"/>
      <c r="I42" s="218"/>
      <c r="J42" s="219"/>
      <c r="K42" s="219"/>
      <c r="L42" s="219"/>
      <c r="M42" s="219"/>
      <c r="N42" s="219"/>
      <c r="O42" s="220"/>
    </row>
    <row r="43" spans="1:15" s="3" customFormat="1" ht="38.25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3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22"/>
      <c r="B48" s="23"/>
      <c r="C48" s="23"/>
      <c r="D48" s="23"/>
      <c r="E48" s="23"/>
      <c r="F48" s="23"/>
      <c r="G48" s="23"/>
      <c r="H48" s="98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0" customHeight="1" thickBot="1" x14ac:dyDescent="0.3">
      <c r="A49" s="24"/>
      <c r="B49" s="23"/>
      <c r="C49" s="23"/>
      <c r="D49" s="23"/>
      <c r="E49" s="23"/>
      <c r="F49" s="23"/>
      <c r="G49" s="23"/>
      <c r="H49" s="131"/>
      <c r="I49" s="22" t="s">
        <v>17</v>
      </c>
      <c r="J49" s="19">
        <f>J41+J43+J45</f>
        <v>13</v>
      </c>
      <c r="K49" s="19">
        <f t="shared" ref="K49:O49" si="5">K41+K43+K45</f>
        <v>6</v>
      </c>
      <c r="L49" s="19">
        <f t="shared" si="5"/>
        <v>19</v>
      </c>
      <c r="M49" s="19">
        <f t="shared" si="5"/>
        <v>16</v>
      </c>
      <c r="N49" s="19"/>
      <c r="O49" s="19">
        <f t="shared" si="5"/>
        <v>30</v>
      </c>
    </row>
    <row r="50" spans="1:15" s="3" customFormat="1" ht="30" customHeight="1" thickBot="1" x14ac:dyDescent="0.3">
      <c r="A50" s="153" t="s">
        <v>17</v>
      </c>
      <c r="B50" s="19">
        <f>B41+B44+B47</f>
        <v>23</v>
      </c>
      <c r="C50" s="19">
        <f t="shared" ref="C50:G50" si="6">C41+C44+C47</f>
        <v>8</v>
      </c>
      <c r="D50" s="19">
        <f t="shared" si="6"/>
        <v>31</v>
      </c>
      <c r="E50" s="19">
        <f t="shared" si="6"/>
        <v>21</v>
      </c>
      <c r="F50" s="19"/>
      <c r="G50" s="19">
        <f t="shared" si="6"/>
        <v>30</v>
      </c>
      <c r="H50" s="144"/>
      <c r="I50" s="22" t="s">
        <v>43</v>
      </c>
      <c r="J50" s="19">
        <f>B26+J26+B50+J49</f>
        <v>77</v>
      </c>
      <c r="K50" s="19">
        <f t="shared" ref="K50:O50" si="7">C26+K26+C50+K49</f>
        <v>24</v>
      </c>
      <c r="L50" s="19">
        <f t="shared" si="7"/>
        <v>101</v>
      </c>
      <c r="M50" s="19">
        <f t="shared" si="7"/>
        <v>78</v>
      </c>
      <c r="N50" s="19"/>
      <c r="O50" s="19">
        <f t="shared" si="7"/>
        <v>120</v>
      </c>
    </row>
    <row r="51" spans="1:15" ht="15.75" thickBot="1" x14ac:dyDescent="0.3">
      <c r="A51" s="212" t="s">
        <v>97</v>
      </c>
      <c r="B51" s="213"/>
      <c r="C51" s="213"/>
      <c r="D51" s="213"/>
      <c r="E51" s="213"/>
      <c r="F51" s="213"/>
      <c r="G51" s="214"/>
      <c r="H51" s="2"/>
      <c r="I51" s="215" t="s">
        <v>97</v>
      </c>
      <c r="J51" s="216"/>
      <c r="K51" s="216"/>
      <c r="L51" s="216"/>
      <c r="M51" s="216"/>
      <c r="N51" s="216"/>
      <c r="O51" s="217"/>
    </row>
    <row r="52" spans="1:15" x14ac:dyDescent="0.3">
      <c r="A52" s="160"/>
      <c r="B52" s="128"/>
      <c r="C52" s="128"/>
      <c r="D52" s="128"/>
      <c r="E52" s="128"/>
      <c r="F52" s="155"/>
      <c r="G52" s="155"/>
      <c r="H52" s="208"/>
      <c r="I52" s="208"/>
      <c r="J52" s="208"/>
      <c r="K52" s="208"/>
      <c r="L52" s="208"/>
      <c r="M52" s="208"/>
      <c r="N52" s="208"/>
      <c r="O52" s="155"/>
    </row>
    <row r="53" spans="1:15" ht="15" x14ac:dyDescent="0.25">
      <c r="A53" s="208"/>
      <c r="B53" s="208"/>
      <c r="C53" s="208"/>
      <c r="D53" s="208"/>
      <c r="E53" s="208"/>
      <c r="F53" s="208"/>
      <c r="G53" s="208"/>
      <c r="H53" s="98"/>
      <c r="I53" s="208"/>
      <c r="J53" s="208"/>
      <c r="K53" s="208"/>
      <c r="L53" s="208"/>
      <c r="M53" s="208"/>
      <c r="N53" s="208"/>
      <c r="O53" s="208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31"/>
      <c r="K54" s="31"/>
      <c r="L54" s="31"/>
      <c r="M54" s="31"/>
      <c r="N54" s="31"/>
      <c r="O54" s="31"/>
    </row>
  </sheetData>
  <mergeCells count="19">
    <mergeCell ref="A1:O1"/>
    <mergeCell ref="A2:O2"/>
    <mergeCell ref="A3:O3"/>
    <mergeCell ref="A4:O4"/>
    <mergeCell ref="A7:G7"/>
    <mergeCell ref="I7:O7"/>
    <mergeCell ref="A53:G53"/>
    <mergeCell ref="I53:O53"/>
    <mergeCell ref="A19:G19"/>
    <mergeCell ref="A42:G42"/>
    <mergeCell ref="A51:G51"/>
    <mergeCell ref="A29:G29"/>
    <mergeCell ref="A27:G27"/>
    <mergeCell ref="I27:O27"/>
    <mergeCell ref="I19:O19"/>
    <mergeCell ref="I51:O51"/>
    <mergeCell ref="I42:O42"/>
    <mergeCell ref="I29:O29"/>
    <mergeCell ref="H52:N52"/>
  </mergeCells>
  <pageMargins left="0.7" right="0.7" top="0.75" bottom="0.75" header="0.3" footer="0.3"/>
  <pageSetup paperSize="9" scale="50" orientation="portrait" horizontalDpi="4294967293" r:id="rId1"/>
  <colBreaks count="1" manualBreakCount="1">
    <brk id="15" max="4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149" customWidth="1"/>
    <col min="2" max="7" width="8.7109375" style="40" customWidth="1"/>
    <col min="8" max="8" width="5.7109375" style="40" customWidth="1"/>
    <col min="9" max="9" width="25.7109375" style="149" customWidth="1"/>
    <col min="10" max="15" width="8.7109375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138"/>
      <c r="B5" s="125"/>
      <c r="C5" s="125"/>
      <c r="D5" s="125"/>
      <c r="E5" s="125"/>
      <c r="F5" s="125"/>
      <c r="G5" s="125"/>
      <c r="H5" s="125"/>
      <c r="I5" s="138"/>
      <c r="J5" s="125"/>
      <c r="K5" s="125"/>
      <c r="L5" s="125"/>
      <c r="M5" s="125"/>
      <c r="N5" s="125"/>
      <c r="O5" s="125"/>
    </row>
    <row r="6" spans="1:15" ht="6.75" customHeight="1" x14ac:dyDescent="0.3">
      <c r="A6" s="138"/>
      <c r="B6" s="127"/>
      <c r="C6" s="127"/>
      <c r="D6" s="127"/>
      <c r="E6" s="127"/>
      <c r="F6" s="127"/>
      <c r="G6" s="127"/>
      <c r="H6" s="127"/>
      <c r="I6" s="138"/>
      <c r="J6" s="127"/>
      <c r="K6" s="127"/>
      <c r="L6" s="127"/>
      <c r="M6" s="127"/>
      <c r="N6" s="127"/>
      <c r="O6" s="127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9.75" customHeight="1" thickBot="1" x14ac:dyDescent="0.3">
      <c r="A8" s="139"/>
      <c r="B8" s="128"/>
      <c r="C8" s="128"/>
      <c r="D8" s="128"/>
      <c r="E8" s="128"/>
      <c r="F8" s="128"/>
      <c r="G8" s="128"/>
      <c r="H8" s="98"/>
      <c r="I8" s="139"/>
      <c r="J8" s="128"/>
      <c r="K8" s="128"/>
      <c r="L8" s="128"/>
      <c r="M8" s="128"/>
      <c r="N8" s="128"/>
      <c r="O8" s="128"/>
    </row>
    <row r="9" spans="1:15" s="14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140" customFormat="1" ht="30" customHeight="1" thickTop="1" thickBot="1" x14ac:dyDescent="0.3">
      <c r="A10" s="20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131"/>
      <c r="I10" s="20" t="s">
        <v>172</v>
      </c>
      <c r="J10" s="37">
        <v>3</v>
      </c>
      <c r="K10" s="37">
        <v>0</v>
      </c>
      <c r="L10" s="37">
        <v>3</v>
      </c>
      <c r="M10" s="37">
        <v>3</v>
      </c>
      <c r="N10" s="37" t="s">
        <v>10</v>
      </c>
      <c r="O10" s="37">
        <v>4</v>
      </c>
    </row>
    <row r="11" spans="1:15" s="140" customFormat="1" ht="30" customHeight="1" thickTop="1" thickBot="1" x14ac:dyDescent="0.3">
      <c r="A11" s="20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131"/>
      <c r="I11" s="20" t="s">
        <v>173</v>
      </c>
      <c r="J11" s="37">
        <v>3</v>
      </c>
      <c r="K11" s="37">
        <v>0</v>
      </c>
      <c r="L11" s="37">
        <v>3</v>
      </c>
      <c r="M11" s="37">
        <v>3</v>
      </c>
      <c r="N11" s="37" t="s">
        <v>10</v>
      </c>
      <c r="O11" s="37">
        <v>6</v>
      </c>
    </row>
    <row r="12" spans="1:15" s="140" customFormat="1" ht="39" thickTop="1" thickBot="1" x14ac:dyDescent="0.3">
      <c r="A12" s="20" t="s">
        <v>164</v>
      </c>
      <c r="B12" s="37">
        <v>4</v>
      </c>
      <c r="C12" s="37">
        <v>0</v>
      </c>
      <c r="D12" s="37">
        <v>4</v>
      </c>
      <c r="E12" s="37">
        <v>4</v>
      </c>
      <c r="F12" s="37" t="s">
        <v>10</v>
      </c>
      <c r="G12" s="37">
        <v>4</v>
      </c>
      <c r="H12" s="131"/>
      <c r="I12" s="20" t="s">
        <v>174</v>
      </c>
      <c r="J12" s="37">
        <v>3</v>
      </c>
      <c r="K12" s="37">
        <v>0</v>
      </c>
      <c r="L12" s="37">
        <v>3</v>
      </c>
      <c r="M12" s="37">
        <v>3</v>
      </c>
      <c r="N12" s="37" t="s">
        <v>10</v>
      </c>
      <c r="O12" s="37">
        <v>2</v>
      </c>
    </row>
    <row r="13" spans="1:15" s="140" customFormat="1" ht="39" thickTop="1" thickBot="1" x14ac:dyDescent="0.3">
      <c r="A13" s="20" t="s">
        <v>165</v>
      </c>
      <c r="B13" s="37">
        <v>2</v>
      </c>
      <c r="C13" s="37">
        <v>2</v>
      </c>
      <c r="D13" s="37">
        <v>4</v>
      </c>
      <c r="E13" s="37">
        <v>3</v>
      </c>
      <c r="F13" s="37" t="s">
        <v>10</v>
      </c>
      <c r="G13" s="37">
        <v>5</v>
      </c>
      <c r="H13" s="131"/>
      <c r="I13" s="20" t="s">
        <v>175</v>
      </c>
      <c r="J13" s="37">
        <v>2</v>
      </c>
      <c r="K13" s="37">
        <v>8</v>
      </c>
      <c r="L13" s="37">
        <v>10</v>
      </c>
      <c r="M13" s="37">
        <v>6</v>
      </c>
      <c r="N13" s="37" t="s">
        <v>10</v>
      </c>
      <c r="O13" s="37">
        <v>7</v>
      </c>
    </row>
    <row r="14" spans="1:15" s="140" customFormat="1" ht="30" customHeight="1" thickTop="1" thickBot="1" x14ac:dyDescent="0.3">
      <c r="A14" s="20" t="s">
        <v>166</v>
      </c>
      <c r="B14" s="37">
        <v>3</v>
      </c>
      <c r="C14" s="37">
        <v>2</v>
      </c>
      <c r="D14" s="37">
        <v>5</v>
      </c>
      <c r="E14" s="37">
        <v>4</v>
      </c>
      <c r="F14" s="37" t="s">
        <v>10</v>
      </c>
      <c r="G14" s="37">
        <v>5</v>
      </c>
      <c r="H14" s="131"/>
      <c r="I14" s="20" t="s">
        <v>176</v>
      </c>
      <c r="J14" s="37">
        <v>4</v>
      </c>
      <c r="K14" s="37">
        <v>6</v>
      </c>
      <c r="L14" s="37">
        <v>10</v>
      </c>
      <c r="M14" s="37">
        <v>7</v>
      </c>
      <c r="N14" s="37" t="s">
        <v>10</v>
      </c>
      <c r="O14" s="37">
        <v>7</v>
      </c>
    </row>
    <row r="15" spans="1:15" s="140" customFormat="1" ht="30" customHeight="1" thickTop="1" thickBot="1" x14ac:dyDescent="0.3">
      <c r="A15" s="20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131"/>
      <c r="I15" s="91"/>
      <c r="J15" s="37"/>
      <c r="K15" s="37"/>
      <c r="L15" s="37"/>
      <c r="M15" s="37"/>
      <c r="N15" s="37"/>
      <c r="O15" s="37"/>
    </row>
    <row r="16" spans="1:15" s="140" customFormat="1" ht="30" customHeight="1" thickTop="1" thickBot="1" x14ac:dyDescent="0.3">
      <c r="A16" s="20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131"/>
      <c r="I16" s="91"/>
      <c r="J16" s="37"/>
      <c r="K16" s="37"/>
      <c r="L16" s="37"/>
      <c r="M16" s="37"/>
      <c r="N16" s="37"/>
      <c r="O16" s="37"/>
    </row>
    <row r="17" spans="1:15" s="140" customFormat="1" ht="39" thickTop="1" thickBot="1" x14ac:dyDescent="0.3">
      <c r="A17" s="20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131"/>
      <c r="I17" s="91"/>
      <c r="J17" s="141"/>
      <c r="K17" s="141"/>
      <c r="L17" s="141"/>
      <c r="M17" s="141"/>
      <c r="N17" s="141"/>
      <c r="O17" s="141"/>
    </row>
    <row r="18" spans="1:15" s="140" customFormat="1" ht="30" customHeight="1" thickTop="1" thickBot="1" x14ac:dyDescent="0.3">
      <c r="A18" s="91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31"/>
      <c r="I18" s="91" t="s">
        <v>17</v>
      </c>
      <c r="J18" s="37">
        <f>SUM(J10:J17)</f>
        <v>15</v>
      </c>
      <c r="K18" s="37">
        <f t="shared" ref="K18:O18" si="1">SUM(K10:K17)</f>
        <v>14</v>
      </c>
      <c r="L18" s="37">
        <f t="shared" si="1"/>
        <v>29</v>
      </c>
      <c r="M18" s="37">
        <f t="shared" si="1"/>
        <v>22</v>
      </c>
      <c r="N18" s="37"/>
      <c r="O18" s="37">
        <f t="shared" si="1"/>
        <v>26</v>
      </c>
    </row>
    <row r="19" spans="1:15" s="140" customFormat="1" ht="30" customHeight="1" thickTop="1" thickBot="1" x14ac:dyDescent="0.3">
      <c r="A19" s="194" t="s">
        <v>167</v>
      </c>
      <c r="B19" s="195"/>
      <c r="C19" s="195"/>
      <c r="D19" s="195"/>
      <c r="E19" s="195"/>
      <c r="F19" s="195"/>
      <c r="G19" s="196"/>
      <c r="H19" s="131"/>
      <c r="I19" s="194" t="s">
        <v>18</v>
      </c>
      <c r="J19" s="195"/>
      <c r="K19" s="195"/>
      <c r="L19" s="195"/>
      <c r="M19" s="195"/>
      <c r="N19" s="195"/>
      <c r="O19" s="196"/>
    </row>
    <row r="20" spans="1:15" s="140" customFormat="1" ht="39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131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140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131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140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131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140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131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140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131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140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131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140" customFormat="1" ht="30" customHeight="1" thickTop="1" thickBot="1" x14ac:dyDescent="0.3">
      <c r="A26" s="91" t="s">
        <v>17</v>
      </c>
      <c r="B26" s="37">
        <f>B18+B21+B24</f>
        <v>23</v>
      </c>
      <c r="C26" s="37">
        <f t="shared" ref="C26:G26" si="2">C18+C21+C24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131"/>
      <c r="I26" s="91" t="s">
        <v>17</v>
      </c>
      <c r="J26" s="37">
        <f>J18+J20+J23</f>
        <v>19</v>
      </c>
      <c r="K26" s="37">
        <f t="shared" ref="K26:O26" si="3">K18+K20+K23</f>
        <v>14</v>
      </c>
      <c r="L26" s="37">
        <f t="shared" si="3"/>
        <v>33</v>
      </c>
      <c r="M26" s="37">
        <f t="shared" si="3"/>
        <v>26</v>
      </c>
      <c r="N26" s="37"/>
      <c r="O26" s="37">
        <f t="shared" si="3"/>
        <v>30</v>
      </c>
    </row>
    <row r="27" spans="1:15" s="140" customFormat="1" ht="30" customHeight="1" thickTop="1" thickBot="1" x14ac:dyDescent="0.3">
      <c r="A27" s="222" t="s">
        <v>93</v>
      </c>
      <c r="B27" s="223"/>
      <c r="C27" s="223"/>
      <c r="D27" s="223"/>
      <c r="E27" s="223"/>
      <c r="F27" s="223"/>
      <c r="G27" s="224"/>
      <c r="H27" s="131"/>
      <c r="I27" s="222" t="s">
        <v>93</v>
      </c>
      <c r="J27" s="223"/>
      <c r="K27" s="223"/>
      <c r="L27" s="223"/>
      <c r="M27" s="223"/>
      <c r="N27" s="223"/>
      <c r="O27" s="224"/>
    </row>
    <row r="28" spans="1:15" s="140" customFormat="1" ht="12.75" customHeight="1" thickTop="1" x14ac:dyDescent="0.25">
      <c r="A28" s="226"/>
      <c r="B28" s="226"/>
      <c r="C28" s="226"/>
      <c r="D28" s="226"/>
      <c r="E28" s="226"/>
      <c r="F28" s="226"/>
      <c r="G28" s="226"/>
      <c r="H28" s="131"/>
      <c r="I28" s="226"/>
      <c r="J28" s="226"/>
      <c r="K28" s="226"/>
      <c r="L28" s="226"/>
      <c r="M28" s="226"/>
      <c r="N28" s="226"/>
      <c r="O28" s="226"/>
    </row>
    <row r="29" spans="1:15" s="140" customFormat="1" ht="19.5" customHeight="1" x14ac:dyDescent="0.25">
      <c r="A29" s="225" t="s">
        <v>47</v>
      </c>
      <c r="B29" s="225"/>
      <c r="C29" s="225"/>
      <c r="D29" s="225"/>
      <c r="E29" s="225"/>
      <c r="F29" s="225"/>
      <c r="G29" s="225"/>
      <c r="H29" s="142"/>
      <c r="I29" s="225" t="s">
        <v>113</v>
      </c>
      <c r="J29" s="225"/>
      <c r="K29" s="225"/>
      <c r="L29" s="225"/>
      <c r="M29" s="225"/>
      <c r="N29" s="225"/>
      <c r="O29" s="225"/>
    </row>
    <row r="30" spans="1:15" s="140" customFormat="1" ht="9" customHeight="1" thickBot="1" x14ac:dyDescent="0.3">
      <c r="A30" s="143"/>
      <c r="B30" s="144"/>
      <c r="C30" s="144"/>
      <c r="D30" s="144"/>
      <c r="E30" s="144"/>
      <c r="F30" s="144"/>
      <c r="G30" s="144"/>
      <c r="H30" s="131"/>
      <c r="I30" s="143"/>
      <c r="J30" s="144"/>
      <c r="K30" s="144"/>
      <c r="L30" s="144"/>
      <c r="M30" s="144"/>
      <c r="N30" s="144"/>
      <c r="O30" s="144"/>
    </row>
    <row r="31" spans="1:15" s="140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140" customFormat="1" ht="39" thickTop="1" thickBot="1" x14ac:dyDescent="0.3">
      <c r="A32" s="20" t="s">
        <v>168</v>
      </c>
      <c r="B32" s="37">
        <v>3</v>
      </c>
      <c r="C32" s="37">
        <v>2</v>
      </c>
      <c r="D32" s="37">
        <v>5</v>
      </c>
      <c r="E32" s="37">
        <v>4</v>
      </c>
      <c r="F32" s="37" t="s">
        <v>10</v>
      </c>
      <c r="G32" s="37">
        <v>3</v>
      </c>
      <c r="H32" s="131"/>
      <c r="I32" s="63" t="s">
        <v>195</v>
      </c>
      <c r="J32" s="37">
        <v>3</v>
      </c>
      <c r="K32" s="37">
        <v>2</v>
      </c>
      <c r="L32" s="37">
        <v>5</v>
      </c>
      <c r="M32" s="37">
        <v>4</v>
      </c>
      <c r="N32" s="37" t="s">
        <v>10</v>
      </c>
      <c r="O32" s="37">
        <v>5</v>
      </c>
    </row>
    <row r="33" spans="1:15" s="140" customFormat="1" ht="30" customHeight="1" thickTop="1" thickBot="1" x14ac:dyDescent="0.3">
      <c r="A33" s="20" t="s">
        <v>169</v>
      </c>
      <c r="B33" s="37">
        <v>3</v>
      </c>
      <c r="C33" s="37">
        <v>2</v>
      </c>
      <c r="D33" s="37">
        <v>5</v>
      </c>
      <c r="E33" s="37">
        <v>4</v>
      </c>
      <c r="F33" s="37" t="s">
        <v>10</v>
      </c>
      <c r="G33" s="37">
        <v>5</v>
      </c>
      <c r="H33" s="131"/>
      <c r="I33" s="20" t="s">
        <v>177</v>
      </c>
      <c r="J33" s="37">
        <v>2</v>
      </c>
      <c r="K33" s="37">
        <v>0</v>
      </c>
      <c r="L33" s="37">
        <v>2</v>
      </c>
      <c r="M33" s="37">
        <v>2</v>
      </c>
      <c r="N33" s="37" t="s">
        <v>10</v>
      </c>
      <c r="O33" s="37">
        <v>2</v>
      </c>
    </row>
    <row r="34" spans="1:15" s="140" customFormat="1" ht="39" thickTop="1" thickBot="1" x14ac:dyDescent="0.3">
      <c r="A34" s="20" t="s">
        <v>170</v>
      </c>
      <c r="B34" s="37">
        <v>4</v>
      </c>
      <c r="C34" s="37">
        <v>2</v>
      </c>
      <c r="D34" s="37">
        <v>6</v>
      </c>
      <c r="E34" s="37">
        <v>5</v>
      </c>
      <c r="F34" s="37" t="s">
        <v>10</v>
      </c>
      <c r="G34" s="37">
        <v>6</v>
      </c>
      <c r="H34" s="131"/>
      <c r="I34" s="20" t="s">
        <v>178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140" customFormat="1" ht="39" thickTop="1" thickBot="1" x14ac:dyDescent="0.3">
      <c r="A35" s="20" t="s">
        <v>171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2</v>
      </c>
      <c r="H35" s="131"/>
      <c r="I35" s="20" t="s">
        <v>179</v>
      </c>
      <c r="J35" s="37">
        <v>2</v>
      </c>
      <c r="K35" s="37">
        <v>10</v>
      </c>
      <c r="L35" s="37">
        <v>12</v>
      </c>
      <c r="M35" s="37">
        <v>7</v>
      </c>
      <c r="N35" s="37" t="s">
        <v>10</v>
      </c>
      <c r="O35" s="37">
        <v>6</v>
      </c>
    </row>
    <row r="36" spans="1:15" s="140" customFormat="1" ht="30" customHeight="1" thickTop="1" thickBot="1" x14ac:dyDescent="0.3">
      <c r="A36" s="20" t="s">
        <v>23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131"/>
      <c r="I36" s="20" t="s">
        <v>180</v>
      </c>
      <c r="J36" s="37">
        <v>3</v>
      </c>
      <c r="K36" s="37">
        <v>0</v>
      </c>
      <c r="L36" s="37">
        <v>3</v>
      </c>
      <c r="M36" s="37">
        <v>3</v>
      </c>
      <c r="N36" s="37" t="s">
        <v>10</v>
      </c>
      <c r="O36" s="37">
        <v>4</v>
      </c>
    </row>
    <row r="37" spans="1:15" s="140" customFormat="1" ht="39" thickTop="1" thickBot="1" x14ac:dyDescent="0.3">
      <c r="A37" s="20" t="s">
        <v>24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131"/>
      <c r="I37" s="20" t="s">
        <v>211</v>
      </c>
      <c r="J37" s="37"/>
      <c r="K37" s="37"/>
      <c r="L37" s="37"/>
      <c r="M37" s="37"/>
      <c r="N37" s="37"/>
      <c r="O37" s="37">
        <v>4</v>
      </c>
    </row>
    <row r="38" spans="1:15" s="140" customFormat="1" ht="39" thickTop="1" thickBot="1" x14ac:dyDescent="0.3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131"/>
      <c r="I38" s="20"/>
      <c r="J38" s="37"/>
      <c r="K38" s="37"/>
      <c r="L38" s="37"/>
      <c r="M38" s="37"/>
      <c r="N38" s="37"/>
      <c r="O38" s="37"/>
    </row>
    <row r="39" spans="1:15" s="140" customFormat="1" ht="39" thickTop="1" thickBot="1" x14ac:dyDescent="0.3">
      <c r="A39" s="20" t="s">
        <v>211</v>
      </c>
      <c r="B39" s="37"/>
      <c r="C39" s="37"/>
      <c r="D39" s="37"/>
      <c r="E39" s="37"/>
      <c r="F39" s="37"/>
      <c r="G39" s="37">
        <v>4</v>
      </c>
      <c r="H39" s="131"/>
      <c r="I39" s="91"/>
      <c r="J39" s="37"/>
      <c r="K39" s="37"/>
      <c r="L39" s="37"/>
      <c r="M39" s="37"/>
      <c r="N39" s="37"/>
      <c r="O39" s="37"/>
    </row>
    <row r="40" spans="1:15" s="140" customFormat="1" ht="30" customHeight="1" thickTop="1" thickBot="1" x14ac:dyDescent="0.3">
      <c r="A40" s="91" t="s">
        <v>17</v>
      </c>
      <c r="B40" s="37">
        <f>SUM(B32:B39)</f>
        <v>18</v>
      </c>
      <c r="C40" s="37">
        <f t="shared" ref="C40:G40" si="4">SUM(C32:C39)</f>
        <v>6</v>
      </c>
      <c r="D40" s="37">
        <f t="shared" si="4"/>
        <v>24</v>
      </c>
      <c r="E40" s="37">
        <f>SUM(E32:E39)-6</f>
        <v>15</v>
      </c>
      <c r="F40" s="37"/>
      <c r="G40" s="37">
        <f t="shared" si="4"/>
        <v>26</v>
      </c>
      <c r="H40" s="131"/>
      <c r="I40" s="91" t="s">
        <v>17</v>
      </c>
      <c r="J40" s="37">
        <f>SUM(J32:J39)</f>
        <v>12</v>
      </c>
      <c r="K40" s="37">
        <f t="shared" ref="K40:O40" si="5">SUM(K32:K39)</f>
        <v>14</v>
      </c>
      <c r="L40" s="37">
        <f t="shared" si="5"/>
        <v>26</v>
      </c>
      <c r="M40" s="37">
        <f t="shared" si="5"/>
        <v>19</v>
      </c>
      <c r="N40" s="37"/>
      <c r="O40" s="37">
        <f t="shared" si="5"/>
        <v>26</v>
      </c>
    </row>
    <row r="41" spans="1:15" s="140" customFormat="1" ht="30" customHeight="1" thickTop="1" thickBot="1" x14ac:dyDescent="0.3">
      <c r="A41" s="191" t="s">
        <v>101</v>
      </c>
      <c r="B41" s="192"/>
      <c r="C41" s="192"/>
      <c r="D41" s="192"/>
      <c r="E41" s="192"/>
      <c r="F41" s="192"/>
      <c r="G41" s="193"/>
      <c r="H41" s="144"/>
      <c r="I41" s="194" t="s">
        <v>18</v>
      </c>
      <c r="J41" s="195"/>
      <c r="K41" s="195"/>
      <c r="L41" s="195"/>
      <c r="M41" s="195"/>
      <c r="N41" s="195"/>
      <c r="O41" s="196"/>
    </row>
    <row r="42" spans="1:15" s="140" customFormat="1" ht="36.75" customHeight="1" thickTop="1" thickBot="1" x14ac:dyDescent="0.3">
      <c r="A42" s="65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s="140" customFormat="1" ht="20.25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1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140" customFormat="1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1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140" customFormat="1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31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140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31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140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131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140" customFormat="1" ht="20.25" thickTop="1" thickBot="1" x14ac:dyDescent="0.3">
      <c r="A48" s="91"/>
      <c r="B48" s="37"/>
      <c r="C48" s="37"/>
      <c r="D48" s="37"/>
      <c r="E48" s="37"/>
      <c r="F48" s="37"/>
      <c r="G48" s="37"/>
      <c r="H48" s="131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140" customFormat="1" ht="20.25" thickTop="1" thickBot="1" x14ac:dyDescent="0.3">
      <c r="A49" s="145"/>
      <c r="B49" s="37"/>
      <c r="C49" s="37"/>
      <c r="D49" s="54"/>
      <c r="E49" s="54"/>
      <c r="F49" s="54"/>
      <c r="G49" s="54"/>
      <c r="H49" s="131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140" customFormat="1" ht="20.25" thickTop="1" thickBot="1" x14ac:dyDescent="0.3">
      <c r="A50" s="146"/>
      <c r="B50" s="146"/>
      <c r="C50" s="147"/>
      <c r="D50" s="147"/>
      <c r="E50" s="147"/>
      <c r="F50" s="147"/>
      <c r="G50" s="147"/>
      <c r="H50" s="131"/>
      <c r="I50" s="91" t="s">
        <v>17</v>
      </c>
      <c r="J50" s="37">
        <f>J40+J42+J45</f>
        <v>15</v>
      </c>
      <c r="K50" s="37">
        <f>K40</f>
        <v>14</v>
      </c>
      <c r="L50" s="37">
        <f>J50+K50</f>
        <v>29</v>
      </c>
      <c r="M50" s="37">
        <f>M40+M42+M43</f>
        <v>22</v>
      </c>
      <c r="N50" s="37"/>
      <c r="O50" s="37">
        <f>O40+O42+O43</f>
        <v>30</v>
      </c>
    </row>
    <row r="51" spans="1:15" s="140" customFormat="1" ht="30" customHeight="1" thickTop="1" thickBot="1" x14ac:dyDescent="0.35">
      <c r="A51" s="91" t="s">
        <v>17</v>
      </c>
      <c r="B51" s="61">
        <f>B40+B44+B47</f>
        <v>22</v>
      </c>
      <c r="C51" s="61">
        <f t="shared" ref="C51:G51" si="6">C40+C44+C47</f>
        <v>6</v>
      </c>
      <c r="D51" s="61">
        <f t="shared" si="6"/>
        <v>28</v>
      </c>
      <c r="E51" s="61">
        <f t="shared" si="6"/>
        <v>19</v>
      </c>
      <c r="F51" s="61"/>
      <c r="G51" s="61">
        <f t="shared" si="6"/>
        <v>30</v>
      </c>
      <c r="H51" s="131"/>
      <c r="I51" s="91" t="s">
        <v>43</v>
      </c>
      <c r="J51" s="37">
        <f>B26+J26+B51+J50</f>
        <v>79</v>
      </c>
      <c r="K51" s="37">
        <f t="shared" ref="K51:O51" si="7">C26+K26+C51+K50</f>
        <v>38</v>
      </c>
      <c r="L51" s="37">
        <f t="shared" si="7"/>
        <v>117</v>
      </c>
      <c r="M51" s="37">
        <f t="shared" si="7"/>
        <v>86</v>
      </c>
      <c r="N51" s="37">
        <f t="shared" si="7"/>
        <v>0</v>
      </c>
      <c r="O51" s="37">
        <f t="shared" si="7"/>
        <v>120</v>
      </c>
    </row>
    <row r="52" spans="1:15" s="140" customFormat="1" ht="30" customHeight="1" thickTop="1" thickBot="1" x14ac:dyDescent="0.3">
      <c r="A52" s="194" t="s">
        <v>97</v>
      </c>
      <c r="B52" s="195"/>
      <c r="C52" s="195"/>
      <c r="D52" s="195"/>
      <c r="E52" s="195"/>
      <c r="F52" s="195"/>
      <c r="G52" s="196"/>
      <c r="H52" s="144"/>
      <c r="I52" s="222" t="s">
        <v>93</v>
      </c>
      <c r="J52" s="223"/>
      <c r="K52" s="223"/>
      <c r="L52" s="223"/>
      <c r="M52" s="223"/>
      <c r="N52" s="223"/>
      <c r="O52" s="224"/>
    </row>
    <row r="53" spans="1:15" ht="19.5" thickTop="1" x14ac:dyDescent="0.3">
      <c r="A53" s="148"/>
      <c r="B53" s="136"/>
      <c r="C53" s="136"/>
      <c r="D53" s="136"/>
      <c r="E53" s="136"/>
      <c r="F53" s="136"/>
      <c r="G53" s="136"/>
      <c r="H53" s="2"/>
      <c r="I53" s="148"/>
      <c r="J53" s="96"/>
      <c r="K53" s="96"/>
      <c r="L53" s="96"/>
      <c r="M53" s="96"/>
      <c r="N53" s="97"/>
      <c r="O53" s="97"/>
    </row>
    <row r="54" spans="1:15" x14ac:dyDescent="0.3">
      <c r="A54" s="148"/>
      <c r="B54" s="96"/>
      <c r="C54" s="96"/>
      <c r="D54" s="96"/>
      <c r="E54" s="96"/>
      <c r="F54" s="97"/>
      <c r="G54" s="97"/>
      <c r="H54" s="208"/>
      <c r="I54" s="208"/>
      <c r="J54" s="208"/>
      <c r="K54" s="208"/>
      <c r="L54" s="208"/>
      <c r="M54" s="208"/>
      <c r="N54" s="208"/>
      <c r="O54" s="97"/>
    </row>
    <row r="55" spans="1:15" ht="15" x14ac:dyDescent="0.25">
      <c r="A55" s="208"/>
      <c r="B55" s="208"/>
      <c r="C55" s="208"/>
      <c r="D55" s="208"/>
      <c r="E55" s="208"/>
      <c r="F55" s="208"/>
      <c r="G55" s="208"/>
      <c r="H55" s="98"/>
      <c r="I55" s="208"/>
      <c r="J55" s="208"/>
      <c r="K55" s="208"/>
      <c r="L55" s="208"/>
      <c r="M55" s="208"/>
      <c r="N55" s="208"/>
      <c r="O55" s="208"/>
    </row>
    <row r="56" spans="1:15" x14ac:dyDescent="0.3">
      <c r="A56" s="112"/>
      <c r="B56" s="43"/>
      <c r="C56" s="43"/>
      <c r="D56" s="43"/>
      <c r="E56" s="43"/>
      <c r="F56" s="43"/>
      <c r="G56" s="43"/>
      <c r="H56" s="43"/>
      <c r="I56" s="112"/>
      <c r="J56" s="43"/>
      <c r="K56" s="43"/>
      <c r="L56" s="43"/>
      <c r="M56" s="43"/>
      <c r="N56" s="43"/>
      <c r="O56" s="43"/>
    </row>
  </sheetData>
  <mergeCells count="21">
    <mergeCell ref="A19:G19"/>
    <mergeCell ref="I19:O19"/>
    <mergeCell ref="A28:G28"/>
    <mergeCell ref="I28:O28"/>
    <mergeCell ref="A1:O1"/>
    <mergeCell ref="A2:O2"/>
    <mergeCell ref="A3:O3"/>
    <mergeCell ref="A4:O4"/>
    <mergeCell ref="A7:G7"/>
    <mergeCell ref="I7:O7"/>
    <mergeCell ref="A55:G55"/>
    <mergeCell ref="I55:O55"/>
    <mergeCell ref="A27:G27"/>
    <mergeCell ref="A41:G41"/>
    <mergeCell ref="I27:O27"/>
    <mergeCell ref="I41:O41"/>
    <mergeCell ref="H54:N54"/>
    <mergeCell ref="A29:G29"/>
    <mergeCell ref="I29:O29"/>
    <mergeCell ref="A52:G52"/>
    <mergeCell ref="I52:O52"/>
  </mergeCells>
  <pageMargins left="0.7" right="0.7" top="0.75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SheetLayoutView="80" workbookViewId="0">
      <selection activeCell="F15" sqref="F15"/>
    </sheetView>
  </sheetViews>
  <sheetFormatPr defaultRowHeight="18.75" x14ac:dyDescent="0.3"/>
  <cols>
    <col min="1" max="1" width="27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203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ht="5.25" customHeight="1" x14ac:dyDescent="0.3">
      <c r="A6" s="41"/>
      <c r="B6" s="127"/>
      <c r="C6" s="127"/>
      <c r="D6" s="127"/>
      <c r="E6" s="127"/>
      <c r="F6" s="127"/>
      <c r="G6" s="127"/>
      <c r="H6" s="127"/>
      <c r="I6" s="41"/>
      <c r="J6" s="127"/>
      <c r="K6" s="127"/>
      <c r="L6" s="127"/>
      <c r="M6" s="127"/>
      <c r="N6" s="127"/>
      <c r="O6" s="127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12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129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98"/>
      <c r="I10" s="24" t="s">
        <v>159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6</v>
      </c>
    </row>
    <row r="11" spans="1:15" ht="24" customHeight="1" thickBot="1" x14ac:dyDescent="0.3">
      <c r="A11" s="129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H11" s="98"/>
      <c r="I11" s="130" t="s">
        <v>160</v>
      </c>
      <c r="J11" s="80">
        <v>6</v>
      </c>
      <c r="K11" s="80">
        <v>6</v>
      </c>
      <c r="L11" s="80">
        <v>12</v>
      </c>
      <c r="M11" s="80">
        <v>9</v>
      </c>
      <c r="N11" s="80" t="s">
        <v>10</v>
      </c>
      <c r="O11" s="80">
        <v>16</v>
      </c>
    </row>
    <row r="12" spans="1:15" ht="30" customHeight="1" thickBot="1" x14ac:dyDescent="0.3">
      <c r="A12" s="129" t="s">
        <v>99</v>
      </c>
      <c r="B12" s="80">
        <v>2</v>
      </c>
      <c r="C12" s="80">
        <v>0</v>
      </c>
      <c r="D12" s="80">
        <v>2</v>
      </c>
      <c r="E12" s="80">
        <v>2</v>
      </c>
      <c r="F12" s="80" t="s">
        <v>7</v>
      </c>
      <c r="G12" s="80">
        <v>3</v>
      </c>
      <c r="H12" s="98"/>
      <c r="I12" s="24" t="s">
        <v>161</v>
      </c>
      <c r="J12" s="80">
        <v>2</v>
      </c>
      <c r="K12" s="80">
        <v>0</v>
      </c>
      <c r="L12" s="80">
        <v>2</v>
      </c>
      <c r="M12" s="80">
        <v>2</v>
      </c>
      <c r="N12" s="80" t="s">
        <v>10</v>
      </c>
      <c r="O12" s="80">
        <v>4</v>
      </c>
    </row>
    <row r="13" spans="1:15" ht="30" customHeight="1" thickBot="1" x14ac:dyDescent="0.35">
      <c r="A13" s="129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7</v>
      </c>
      <c r="G13" s="23">
        <v>4</v>
      </c>
      <c r="H13" s="98"/>
      <c r="I13" s="124"/>
      <c r="J13" s="80"/>
      <c r="K13" s="80"/>
      <c r="L13" s="80"/>
      <c r="M13" s="80"/>
      <c r="N13" s="80"/>
      <c r="O13" s="80"/>
    </row>
    <row r="14" spans="1:15" ht="30" customHeight="1" thickBot="1" x14ac:dyDescent="0.35">
      <c r="A14" s="129" t="s">
        <v>155</v>
      </c>
      <c r="B14" s="80">
        <v>5</v>
      </c>
      <c r="C14" s="80">
        <v>4</v>
      </c>
      <c r="D14" s="80">
        <v>9</v>
      </c>
      <c r="E14" s="80">
        <v>7</v>
      </c>
      <c r="F14" s="80" t="s">
        <v>10</v>
      </c>
      <c r="G14" s="80">
        <v>7</v>
      </c>
      <c r="H14" s="98"/>
      <c r="I14" s="124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24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98"/>
      <c r="I15" s="58"/>
      <c r="J15" s="37"/>
      <c r="K15" s="37"/>
      <c r="L15" s="37"/>
      <c r="M15" s="37"/>
      <c r="N15" s="37"/>
      <c r="O15" s="37"/>
    </row>
    <row r="16" spans="1:15" ht="30" customHeight="1" thickBot="1" x14ac:dyDescent="0.35">
      <c r="A16" s="24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98"/>
      <c r="I16" s="58"/>
      <c r="J16" s="37"/>
      <c r="K16" s="37"/>
      <c r="L16" s="37"/>
      <c r="M16" s="37"/>
      <c r="N16" s="37"/>
      <c r="O16" s="37"/>
    </row>
    <row r="17" spans="1:15" ht="38.25" thickBot="1" x14ac:dyDescent="0.35">
      <c r="A17" s="69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98"/>
      <c r="I17" s="58"/>
      <c r="J17" s="37"/>
      <c r="K17" s="37"/>
      <c r="L17" s="37"/>
      <c r="M17" s="37"/>
      <c r="N17" s="37"/>
      <c r="O17" s="37"/>
    </row>
    <row r="18" spans="1:15" ht="30" customHeight="1" thickTop="1" thickBot="1" x14ac:dyDescent="0.3">
      <c r="A18" s="55" t="s">
        <v>17</v>
      </c>
      <c r="B18" s="37">
        <f>SUM(B10:B17)</f>
        <v>20</v>
      </c>
      <c r="C18" s="37">
        <f t="shared" ref="C18:G18" si="0">SUM(C10:C17)</f>
        <v>4</v>
      </c>
      <c r="D18" s="37">
        <f t="shared" si="0"/>
        <v>24</v>
      </c>
      <c r="E18" s="37">
        <f>SUM(E10:E17)-6</f>
        <v>16</v>
      </c>
      <c r="F18" s="37"/>
      <c r="G18" s="37">
        <f t="shared" si="0"/>
        <v>26</v>
      </c>
      <c r="H18" s="131"/>
      <c r="I18" s="81" t="s">
        <v>17</v>
      </c>
      <c r="J18" s="80">
        <f>SUM(J10:J17)</f>
        <v>11</v>
      </c>
      <c r="K18" s="80">
        <f t="shared" ref="K18:O18" si="1">SUM(K10:K17)</f>
        <v>6</v>
      </c>
      <c r="L18" s="80">
        <f t="shared" si="1"/>
        <v>17</v>
      </c>
      <c r="M18" s="80">
        <f t="shared" si="1"/>
        <v>14</v>
      </c>
      <c r="N18" s="80"/>
      <c r="O18" s="80">
        <f t="shared" si="1"/>
        <v>26</v>
      </c>
    </row>
    <row r="19" spans="1:15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98"/>
      <c r="I19" s="229" t="s">
        <v>18</v>
      </c>
      <c r="J19" s="230"/>
      <c r="K19" s="230"/>
      <c r="L19" s="230"/>
      <c r="M19" s="230"/>
      <c r="N19" s="230"/>
      <c r="O19" s="231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">
      <c r="A26" s="91" t="s">
        <v>17</v>
      </c>
      <c r="B26" s="37">
        <f>B18+B24+B21</f>
        <v>24</v>
      </c>
      <c r="C26" s="37">
        <f t="shared" ref="C26:G26" si="2">C18+C24+C21</f>
        <v>4</v>
      </c>
      <c r="D26" s="37">
        <f t="shared" si="2"/>
        <v>28</v>
      </c>
      <c r="E26" s="37">
        <f t="shared" si="2"/>
        <v>20</v>
      </c>
      <c r="F26" s="37"/>
      <c r="G26" s="37">
        <f t="shared" si="2"/>
        <v>30</v>
      </c>
      <c r="H26" s="131"/>
      <c r="I26" s="91" t="s">
        <v>17</v>
      </c>
      <c r="J26" s="37">
        <f>J20+J23+J18</f>
        <v>15</v>
      </c>
      <c r="K26" s="37">
        <f t="shared" ref="K26:O26" si="3">K20+K23+K18</f>
        <v>6</v>
      </c>
      <c r="L26" s="37">
        <f t="shared" si="3"/>
        <v>21</v>
      </c>
      <c r="M26" s="37">
        <f t="shared" si="3"/>
        <v>18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132"/>
      <c r="I27" s="232" t="s">
        <v>93</v>
      </c>
      <c r="J27" s="233"/>
      <c r="K27" s="233"/>
      <c r="L27" s="233"/>
      <c r="M27" s="233"/>
      <c r="N27" s="233"/>
      <c r="O27" s="234"/>
    </row>
    <row r="28" spans="1:15" ht="1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ht="13.5" customHeight="1" thickBot="1" x14ac:dyDescent="0.3">
      <c r="A30" s="9"/>
      <c r="B30" s="128"/>
      <c r="C30" s="128"/>
      <c r="D30" s="128"/>
      <c r="E30" s="128"/>
      <c r="F30" s="128"/>
      <c r="G30" s="128"/>
      <c r="H30" s="98"/>
      <c r="I30" s="9"/>
      <c r="J30" s="128"/>
      <c r="K30" s="128"/>
      <c r="L30" s="128"/>
      <c r="M30" s="128"/>
      <c r="N30" s="128"/>
      <c r="O30" s="12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98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9" thickTop="1" thickBot="1" x14ac:dyDescent="0.35">
      <c r="A32" s="130" t="s">
        <v>156</v>
      </c>
      <c r="B32" s="80">
        <v>4</v>
      </c>
      <c r="C32" s="80">
        <v>4</v>
      </c>
      <c r="D32" s="80">
        <v>8</v>
      </c>
      <c r="E32" s="80">
        <v>6</v>
      </c>
      <c r="F32" s="80" t="s">
        <v>10</v>
      </c>
      <c r="G32" s="80">
        <v>9</v>
      </c>
      <c r="H32" s="98"/>
      <c r="I32" s="25" t="s">
        <v>38</v>
      </c>
      <c r="J32" s="80">
        <v>2</v>
      </c>
      <c r="K32" s="80">
        <v>12</v>
      </c>
      <c r="L32" s="80">
        <v>14</v>
      </c>
      <c r="M32" s="80">
        <v>8</v>
      </c>
      <c r="N32" s="80" t="s">
        <v>10</v>
      </c>
      <c r="O32" s="80">
        <v>14</v>
      </c>
    </row>
    <row r="33" spans="1:15" ht="30" customHeight="1" thickBot="1" x14ac:dyDescent="0.35">
      <c r="A33" s="24" t="s">
        <v>157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98"/>
      <c r="I33" s="25" t="s">
        <v>162</v>
      </c>
      <c r="J33" s="80">
        <v>2</v>
      </c>
      <c r="K33" s="80">
        <v>2</v>
      </c>
      <c r="L33" s="80">
        <v>4</v>
      </c>
      <c r="M33" s="80">
        <v>3</v>
      </c>
      <c r="N33" s="80" t="s">
        <v>10</v>
      </c>
      <c r="O33" s="80">
        <v>3</v>
      </c>
    </row>
    <row r="34" spans="1:15" ht="57" thickBot="1" x14ac:dyDescent="0.3">
      <c r="A34" s="24" t="s">
        <v>158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98"/>
      <c r="I34" s="24" t="s">
        <v>163</v>
      </c>
      <c r="J34" s="80">
        <v>3</v>
      </c>
      <c r="K34" s="80">
        <v>0</v>
      </c>
      <c r="L34" s="80">
        <v>3</v>
      </c>
      <c r="M34" s="80">
        <v>3</v>
      </c>
      <c r="N34" s="80" t="s">
        <v>10</v>
      </c>
      <c r="O34" s="80">
        <v>3</v>
      </c>
    </row>
    <row r="35" spans="1:15" ht="38.25" thickBot="1" x14ac:dyDescent="0.35">
      <c r="A35" s="24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98"/>
      <c r="I35" s="58" t="s">
        <v>42</v>
      </c>
      <c r="J35" s="37">
        <v>2</v>
      </c>
      <c r="K35" s="37">
        <v>0</v>
      </c>
      <c r="L35" s="37">
        <v>2</v>
      </c>
      <c r="M35" s="37">
        <v>2</v>
      </c>
      <c r="N35" s="37" t="s">
        <v>13</v>
      </c>
      <c r="O35" s="37">
        <v>2</v>
      </c>
    </row>
    <row r="36" spans="1:15" ht="38.25" thickBot="1" x14ac:dyDescent="0.35">
      <c r="A36" s="24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H36" s="98"/>
      <c r="I36" s="25" t="s">
        <v>211</v>
      </c>
      <c r="J36" s="80"/>
      <c r="K36" s="80"/>
      <c r="L36" s="80"/>
      <c r="M36" s="80"/>
      <c r="N36" s="80"/>
      <c r="O36" s="80">
        <v>4</v>
      </c>
    </row>
    <row r="37" spans="1:15" ht="38.25" thickBot="1" x14ac:dyDescent="0.35">
      <c r="A37" s="69" t="s">
        <v>107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124"/>
      <c r="J37" s="80"/>
      <c r="K37" s="80"/>
      <c r="L37" s="80"/>
      <c r="M37" s="80"/>
      <c r="N37" s="80"/>
      <c r="O37" s="80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98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55" t="s">
        <v>17</v>
      </c>
      <c r="B39" s="37">
        <f>SUM(B32:B38)</f>
        <v>15</v>
      </c>
      <c r="C39" s="37">
        <f t="shared" ref="C39:G39" si="4">SUM(C32:C38)</f>
        <v>4</v>
      </c>
      <c r="D39" s="37">
        <f t="shared" si="4"/>
        <v>19</v>
      </c>
      <c r="E39" s="37">
        <f>SUM(E32:E38)-6</f>
        <v>11</v>
      </c>
      <c r="F39" s="37"/>
      <c r="G39" s="37">
        <f t="shared" si="4"/>
        <v>26</v>
      </c>
      <c r="H39" s="131"/>
      <c r="I39" s="81" t="s">
        <v>17</v>
      </c>
      <c r="J39" s="80">
        <f>SUM(J32:J38)</f>
        <v>9</v>
      </c>
      <c r="K39" s="80">
        <f t="shared" ref="K39:O39" si="5">SUM(K32:K38)</f>
        <v>14</v>
      </c>
      <c r="L39" s="80">
        <f t="shared" si="5"/>
        <v>23</v>
      </c>
      <c r="M39" s="80">
        <f t="shared" si="5"/>
        <v>16</v>
      </c>
      <c r="N39" s="80"/>
      <c r="O39" s="80">
        <f t="shared" si="5"/>
        <v>26</v>
      </c>
    </row>
    <row r="40" spans="1:15" ht="30" customHeight="1" thickTop="1" thickBot="1" x14ac:dyDescent="0.3">
      <c r="A40" s="194" t="s">
        <v>18</v>
      </c>
      <c r="B40" s="195"/>
      <c r="C40" s="195"/>
      <c r="D40" s="195"/>
      <c r="E40" s="195"/>
      <c r="F40" s="195"/>
      <c r="G40" s="196"/>
      <c r="H40" s="98"/>
      <c r="I40" s="229" t="s">
        <v>18</v>
      </c>
      <c r="J40" s="230"/>
      <c r="K40" s="230"/>
      <c r="L40" s="230"/>
      <c r="M40" s="230"/>
      <c r="N40" s="230"/>
      <c r="O40" s="231"/>
    </row>
    <row r="41" spans="1:15" ht="38.25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33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20.25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9"/>
      <c r="B47" s="37"/>
      <c r="C47" s="37"/>
      <c r="D47" s="37"/>
      <c r="E47" s="37"/>
      <c r="F47" s="37"/>
      <c r="G47" s="37"/>
      <c r="H47" s="98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30" customHeight="1" thickTop="1" thickBot="1" x14ac:dyDescent="0.3">
      <c r="A48" s="36"/>
      <c r="B48" s="37"/>
      <c r="C48" s="37"/>
      <c r="D48" s="37"/>
      <c r="E48" s="37"/>
      <c r="F48" s="37"/>
      <c r="G48" s="37"/>
      <c r="H48" s="98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36"/>
      <c r="B49" s="37"/>
      <c r="C49" s="37"/>
      <c r="D49" s="37"/>
      <c r="E49" s="37"/>
      <c r="F49" s="37"/>
      <c r="G49" s="37"/>
      <c r="H49" s="98"/>
      <c r="I49" s="36" t="s">
        <v>17</v>
      </c>
      <c r="J49" s="37">
        <f>J39+J41+J44</f>
        <v>12</v>
      </c>
      <c r="K49" s="37">
        <f t="shared" ref="K49:O49" si="6">K39+K41+K44</f>
        <v>14</v>
      </c>
      <c r="L49" s="37">
        <f t="shared" si="6"/>
        <v>26</v>
      </c>
      <c r="M49" s="37">
        <f t="shared" si="6"/>
        <v>19</v>
      </c>
      <c r="N49" s="37"/>
      <c r="O49" s="37">
        <f t="shared" si="6"/>
        <v>30</v>
      </c>
    </row>
    <row r="50" spans="1:15" ht="30" customHeight="1" thickTop="1" thickBot="1" x14ac:dyDescent="0.3">
      <c r="A50" s="36" t="s">
        <v>17</v>
      </c>
      <c r="B50" s="37">
        <f>B39+B43+B46</f>
        <v>19</v>
      </c>
      <c r="C50" s="37">
        <f t="shared" ref="C50:G50" si="7">C39+C43+C46</f>
        <v>4</v>
      </c>
      <c r="D50" s="37">
        <f t="shared" si="7"/>
        <v>23</v>
      </c>
      <c r="E50" s="37">
        <f t="shared" si="7"/>
        <v>15</v>
      </c>
      <c r="F50" s="37"/>
      <c r="G50" s="37">
        <f t="shared" si="7"/>
        <v>30</v>
      </c>
      <c r="H50" s="98"/>
      <c r="I50" s="36" t="s">
        <v>43</v>
      </c>
      <c r="J50" s="37">
        <f>B26+J26+B50+J49</f>
        <v>70</v>
      </c>
      <c r="K50" s="37">
        <f t="shared" ref="K50:O50" si="8">C26+K26+C50+K49</f>
        <v>28</v>
      </c>
      <c r="L50" s="37">
        <f t="shared" si="8"/>
        <v>98</v>
      </c>
      <c r="M50" s="37">
        <f t="shared" si="8"/>
        <v>72</v>
      </c>
      <c r="N50" s="37"/>
      <c r="O50" s="37">
        <f t="shared" si="8"/>
        <v>120</v>
      </c>
    </row>
    <row r="51" spans="1:15" ht="30" customHeight="1" thickTop="1" thickBot="1" x14ac:dyDescent="0.3">
      <c r="A51" s="232" t="s">
        <v>93</v>
      </c>
      <c r="B51" s="233"/>
      <c r="C51" s="233"/>
      <c r="D51" s="233"/>
      <c r="E51" s="233"/>
      <c r="F51" s="233"/>
      <c r="G51" s="234"/>
      <c r="H51" s="134"/>
      <c r="I51" s="232" t="s">
        <v>93</v>
      </c>
      <c r="J51" s="233"/>
      <c r="K51" s="233"/>
      <c r="L51" s="233"/>
      <c r="M51" s="233"/>
      <c r="N51" s="233"/>
      <c r="O51" s="234"/>
    </row>
    <row r="52" spans="1:15" ht="19.5" thickTop="1" x14ac:dyDescent="0.3">
      <c r="A52" s="135"/>
      <c r="B52" s="136"/>
      <c r="C52" s="136"/>
      <c r="D52" s="136"/>
      <c r="E52" s="136"/>
      <c r="F52" s="136"/>
      <c r="G52" s="136"/>
      <c r="H52" s="2"/>
      <c r="I52" s="137"/>
      <c r="J52" s="96"/>
      <c r="K52" s="96"/>
      <c r="L52" s="96"/>
      <c r="M52" s="96"/>
      <c r="N52" s="97"/>
      <c r="O52" s="97"/>
    </row>
    <row r="53" spans="1:15" x14ac:dyDescent="0.3">
      <c r="A53" s="137"/>
      <c r="B53" s="96"/>
      <c r="C53" s="96"/>
      <c r="D53" s="96"/>
      <c r="E53" s="96"/>
      <c r="F53" s="97"/>
      <c r="G53" s="97"/>
      <c r="H53" s="2"/>
      <c r="I53" s="137"/>
      <c r="J53" s="96"/>
      <c r="K53" s="96"/>
      <c r="L53" s="96"/>
      <c r="M53" s="96"/>
      <c r="N53" s="97"/>
      <c r="O53" s="97"/>
    </row>
    <row r="54" spans="1:15" ht="15" x14ac:dyDescent="0.25">
      <c r="A54" s="208"/>
      <c r="B54" s="208"/>
      <c r="C54" s="208"/>
      <c r="D54" s="208"/>
      <c r="E54" s="208"/>
      <c r="F54" s="208"/>
      <c r="G54" s="208"/>
      <c r="H54" s="98"/>
      <c r="I54" s="208"/>
      <c r="J54" s="208"/>
      <c r="K54" s="208"/>
      <c r="L54" s="208"/>
      <c r="M54" s="208"/>
      <c r="N54" s="208"/>
      <c r="O54" s="208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43"/>
      <c r="K55" s="43"/>
      <c r="L55" s="43"/>
      <c r="M55" s="43"/>
      <c r="N55" s="43"/>
      <c r="O55" s="43"/>
    </row>
  </sheetData>
  <mergeCells count="20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I40:O40"/>
    <mergeCell ref="I51:O51"/>
    <mergeCell ref="A29:G29"/>
    <mergeCell ref="I29:O29"/>
    <mergeCell ref="A54:G54"/>
    <mergeCell ref="I54:O54"/>
    <mergeCell ref="A40:G40"/>
    <mergeCell ref="A51:G51"/>
  </mergeCells>
  <pageMargins left="0.7" right="0.7" top="0.75" bottom="0.75" header="0.3" footer="0.3"/>
  <pageSetup paperSize="9" scale="51" orientation="portrait" horizontalDpi="4294967293" r:id="rId1"/>
  <rowBreaks count="1" manualBreakCount="1">
    <brk id="51" max="14" man="1"/>
  </rowBreaks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F8" sqref="F8"/>
    </sheetView>
  </sheetViews>
  <sheetFormatPr defaultRowHeight="18.75" x14ac:dyDescent="0.3"/>
  <cols>
    <col min="1" max="1" width="31" style="66" customWidth="1"/>
    <col min="2" max="2" width="9.7109375" style="40" customWidth="1"/>
    <col min="3" max="3" width="9" style="40" customWidth="1"/>
    <col min="4" max="4" width="10.42578125" style="40" customWidth="1"/>
    <col min="5" max="5" width="10" style="40" customWidth="1"/>
    <col min="6" max="6" width="10.28515625" style="40" customWidth="1"/>
    <col min="7" max="7" width="10.85546875" style="40" customWidth="1"/>
    <col min="8" max="8" width="7" style="40" customWidth="1"/>
    <col min="9" max="9" width="21.85546875" style="66" customWidth="1"/>
    <col min="10" max="10" width="10.7109375" style="40" customWidth="1"/>
    <col min="11" max="11" width="10" style="40" customWidth="1"/>
    <col min="12" max="13" width="9.5703125" style="40" customWidth="1"/>
    <col min="14" max="14" width="10.28515625" style="40" customWidth="1"/>
    <col min="15" max="15" width="10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201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x14ac:dyDescent="0.3">
      <c r="A6" s="41"/>
      <c r="B6" s="125"/>
      <c r="C6" s="125"/>
      <c r="D6" s="125"/>
      <c r="E6" s="125"/>
      <c r="F6" s="125"/>
      <c r="G6" s="125"/>
      <c r="H6" s="125"/>
      <c r="I6" s="41"/>
      <c r="J6" s="125"/>
      <c r="K6" s="125"/>
      <c r="L6" s="125"/>
      <c r="M6" s="125"/>
      <c r="N6" s="125"/>
      <c r="O6" s="125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19.5" thickBot="1" x14ac:dyDescent="0.3">
      <c r="A8" s="9"/>
      <c r="B8" s="108"/>
      <c r="C8" s="108"/>
      <c r="D8" s="108"/>
      <c r="E8" s="108"/>
      <c r="F8" s="108"/>
      <c r="G8" s="108"/>
      <c r="H8" s="2"/>
      <c r="I8" s="9"/>
      <c r="J8" s="108"/>
      <c r="K8" s="108"/>
      <c r="L8" s="108"/>
      <c r="M8" s="108"/>
      <c r="N8" s="108"/>
      <c r="O8" s="108"/>
    </row>
    <row r="9" spans="1:15" s="12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24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150</v>
      </c>
      <c r="J10" s="80">
        <v>3</v>
      </c>
      <c r="K10" s="80">
        <v>6</v>
      </c>
      <c r="L10" s="80">
        <v>9</v>
      </c>
      <c r="M10" s="80">
        <v>6</v>
      </c>
      <c r="N10" s="80" t="s">
        <v>10</v>
      </c>
      <c r="O10" s="80">
        <v>7</v>
      </c>
    </row>
    <row r="11" spans="1:15" ht="26.25" customHeight="1" thickBot="1" x14ac:dyDescent="0.3">
      <c r="A11" s="122" t="s">
        <v>6</v>
      </c>
      <c r="B11" s="80">
        <v>3</v>
      </c>
      <c r="C11" s="80">
        <v>2</v>
      </c>
      <c r="D11" s="80">
        <v>5</v>
      </c>
      <c r="E11" s="80">
        <v>4</v>
      </c>
      <c r="F11" s="80" t="s">
        <v>7</v>
      </c>
      <c r="G11" s="80">
        <v>5</v>
      </c>
      <c r="H11" s="2"/>
      <c r="I11" s="24" t="s">
        <v>62</v>
      </c>
      <c r="J11" s="23">
        <v>2</v>
      </c>
      <c r="K11" s="23">
        <v>0</v>
      </c>
      <c r="L11" s="23">
        <v>2</v>
      </c>
      <c r="M11" s="23">
        <v>2</v>
      </c>
      <c r="N11" s="23" t="s">
        <v>10</v>
      </c>
      <c r="O11" s="23">
        <v>3</v>
      </c>
    </row>
    <row r="12" spans="1:15" ht="30" customHeight="1" thickBot="1" x14ac:dyDescent="0.3">
      <c r="A12" s="122" t="s">
        <v>142</v>
      </c>
      <c r="B12" s="80">
        <v>3</v>
      </c>
      <c r="C12" s="80">
        <v>0</v>
      </c>
      <c r="D12" s="80">
        <v>3</v>
      </c>
      <c r="E12" s="80">
        <v>3</v>
      </c>
      <c r="F12" s="80" t="s">
        <v>10</v>
      </c>
      <c r="G12" s="80">
        <v>4</v>
      </c>
      <c r="H12" s="2"/>
      <c r="I12" s="24" t="s">
        <v>151</v>
      </c>
      <c r="J12" s="23">
        <v>4</v>
      </c>
      <c r="K12" s="23">
        <v>4</v>
      </c>
      <c r="L12" s="23">
        <v>8</v>
      </c>
      <c r="M12" s="23">
        <v>6</v>
      </c>
      <c r="N12" s="23" t="s">
        <v>10</v>
      </c>
      <c r="O12" s="23">
        <v>6</v>
      </c>
    </row>
    <row r="13" spans="1:15" ht="38.25" thickBot="1" x14ac:dyDescent="0.3">
      <c r="A13" s="122" t="s">
        <v>143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4" t="s">
        <v>152</v>
      </c>
      <c r="J13" s="23">
        <v>4</v>
      </c>
      <c r="K13" s="23">
        <v>4</v>
      </c>
      <c r="L13" s="23">
        <v>8</v>
      </c>
      <c r="M13" s="23">
        <v>6</v>
      </c>
      <c r="N13" s="23" t="s">
        <v>10</v>
      </c>
      <c r="O13" s="23">
        <v>6</v>
      </c>
    </row>
    <row r="14" spans="1:15" ht="38.25" thickBot="1" x14ac:dyDescent="0.3">
      <c r="A14" s="122" t="s">
        <v>144</v>
      </c>
      <c r="B14" s="80">
        <v>3</v>
      </c>
      <c r="C14" s="80">
        <v>2</v>
      </c>
      <c r="D14" s="80">
        <v>5</v>
      </c>
      <c r="E14" s="80">
        <v>4</v>
      </c>
      <c r="F14" s="80" t="s">
        <v>10</v>
      </c>
      <c r="G14" s="80">
        <v>5</v>
      </c>
      <c r="H14" s="2"/>
      <c r="I14" s="122" t="s">
        <v>92</v>
      </c>
      <c r="J14" s="80">
        <v>2</v>
      </c>
      <c r="K14" s="80">
        <v>2</v>
      </c>
      <c r="L14" s="80">
        <v>4</v>
      </c>
      <c r="M14" s="80">
        <v>3</v>
      </c>
      <c r="N14" s="80" t="s">
        <v>10</v>
      </c>
      <c r="O14" s="80">
        <v>4</v>
      </c>
    </row>
    <row r="15" spans="1:15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3"/>
      <c r="J15" s="80"/>
      <c r="K15" s="80"/>
      <c r="L15" s="80"/>
      <c r="M15" s="80"/>
      <c r="N15" s="80"/>
      <c r="O15" s="80"/>
    </row>
    <row r="16" spans="1:15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2"/>
      <c r="I16" s="123"/>
      <c r="J16" s="80"/>
      <c r="K16" s="80"/>
      <c r="L16" s="80"/>
      <c r="M16" s="80"/>
      <c r="N16" s="80"/>
      <c r="O16" s="80"/>
    </row>
    <row r="17" spans="1:15" ht="38.25" thickBot="1" x14ac:dyDescent="0.35">
      <c r="A17" s="36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124"/>
      <c r="J17" s="80"/>
      <c r="K17" s="80"/>
      <c r="L17" s="80"/>
      <c r="M17" s="80"/>
      <c r="N17" s="80"/>
      <c r="O17" s="80"/>
    </row>
    <row r="18" spans="1:15" ht="30" customHeight="1" thickTop="1" thickBot="1" x14ac:dyDescent="0.35">
      <c r="A18" s="94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07"/>
      <c r="I18" s="123" t="s">
        <v>17</v>
      </c>
      <c r="J18" s="80">
        <f>SUM(J10:J17)</f>
        <v>15</v>
      </c>
      <c r="K18" s="80">
        <f t="shared" ref="K18:O18" si="1">SUM(K10:K17)</f>
        <v>16</v>
      </c>
      <c r="L18" s="80">
        <f t="shared" si="1"/>
        <v>31</v>
      </c>
      <c r="M18" s="80">
        <f t="shared" si="1"/>
        <v>23</v>
      </c>
      <c r="N18" s="80"/>
      <c r="O18" s="80">
        <f t="shared" si="1"/>
        <v>26</v>
      </c>
    </row>
    <row r="19" spans="1:15" ht="30" customHeight="1" thickTop="1" thickBot="1" x14ac:dyDescent="0.3">
      <c r="A19" s="239" t="s">
        <v>18</v>
      </c>
      <c r="B19" s="240"/>
      <c r="C19" s="240"/>
      <c r="D19" s="240"/>
      <c r="E19" s="240"/>
      <c r="F19" s="240"/>
      <c r="G19" s="241"/>
      <c r="H19" s="2"/>
      <c r="I19" s="242" t="s">
        <v>18</v>
      </c>
      <c r="J19" s="243"/>
      <c r="K19" s="243"/>
      <c r="L19" s="243"/>
      <c r="M19" s="243"/>
      <c r="N19" s="243"/>
      <c r="O19" s="244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8.25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57.75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39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5">
      <c r="A26" s="94" t="s">
        <v>17</v>
      </c>
      <c r="B26" s="37">
        <f>B24+B21+B18</f>
        <v>23</v>
      </c>
      <c r="C26" s="37">
        <f t="shared" ref="C26:G26" si="2">C24+C21+C18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2"/>
      <c r="I26" s="94" t="s">
        <v>17</v>
      </c>
      <c r="J26" s="37">
        <f>J18+J20+J23</f>
        <v>19</v>
      </c>
      <c r="K26" s="37">
        <f t="shared" ref="K26:O26" si="3">K18+K20+K23</f>
        <v>16</v>
      </c>
      <c r="L26" s="37">
        <f t="shared" si="3"/>
        <v>35</v>
      </c>
      <c r="M26" s="37">
        <f t="shared" si="3"/>
        <v>27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2"/>
      <c r="I27" s="232" t="s">
        <v>93</v>
      </c>
      <c r="J27" s="233"/>
      <c r="K27" s="233"/>
      <c r="L27" s="233"/>
      <c r="M27" s="233"/>
      <c r="N27" s="233"/>
      <c r="O27" s="234"/>
    </row>
    <row r="28" spans="1:15" ht="19.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ht="19.5" customHeight="1" thickBot="1" x14ac:dyDescent="0.3">
      <c r="A30" s="9"/>
      <c r="B30" s="108"/>
      <c r="C30" s="108"/>
      <c r="D30" s="108"/>
      <c r="E30" s="108"/>
      <c r="F30" s="108"/>
      <c r="G30" s="108"/>
      <c r="H30" s="2"/>
      <c r="I30" s="9"/>
      <c r="J30" s="108"/>
      <c r="K30" s="108"/>
      <c r="L30" s="108"/>
      <c r="M30" s="108"/>
      <c r="N30" s="108"/>
      <c r="O30" s="10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0" customHeight="1" thickTop="1" thickBot="1" x14ac:dyDescent="0.3">
      <c r="A32" s="122" t="s">
        <v>145</v>
      </c>
      <c r="B32" s="80">
        <v>2</v>
      </c>
      <c r="C32" s="80">
        <v>0</v>
      </c>
      <c r="D32" s="80">
        <v>2</v>
      </c>
      <c r="E32" s="80">
        <v>2</v>
      </c>
      <c r="F32" s="80" t="s">
        <v>10</v>
      </c>
      <c r="G32" s="80">
        <v>3</v>
      </c>
      <c r="H32" s="2"/>
      <c r="I32" s="122" t="s">
        <v>153</v>
      </c>
      <c r="J32" s="80">
        <v>3</v>
      </c>
      <c r="K32" s="80">
        <v>6</v>
      </c>
      <c r="L32" s="80">
        <v>9</v>
      </c>
      <c r="M32" s="80">
        <v>6</v>
      </c>
      <c r="N32" s="80" t="s">
        <v>10</v>
      </c>
      <c r="O32" s="80">
        <v>8</v>
      </c>
    </row>
    <row r="33" spans="1:15" ht="57" thickBot="1" x14ac:dyDescent="0.3">
      <c r="A33" s="122" t="s">
        <v>146</v>
      </c>
      <c r="B33" s="80">
        <v>3</v>
      </c>
      <c r="C33" s="80">
        <v>0</v>
      </c>
      <c r="D33" s="80">
        <v>3</v>
      </c>
      <c r="E33" s="80">
        <v>3</v>
      </c>
      <c r="F33" s="80" t="s">
        <v>10</v>
      </c>
      <c r="G33" s="80">
        <v>3</v>
      </c>
      <c r="H33" s="2"/>
      <c r="I33" s="122" t="s">
        <v>212</v>
      </c>
      <c r="J33" s="80">
        <v>2</v>
      </c>
      <c r="K33" s="80">
        <v>0</v>
      </c>
      <c r="L33" s="80">
        <v>2</v>
      </c>
      <c r="M33" s="80">
        <v>2</v>
      </c>
      <c r="N33" s="80" t="s">
        <v>10</v>
      </c>
      <c r="O33" s="80">
        <v>2</v>
      </c>
    </row>
    <row r="34" spans="1:15" ht="38.25" thickBot="1" x14ac:dyDescent="0.3">
      <c r="A34" s="122" t="s">
        <v>147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2"/>
      <c r="I34" s="122" t="s">
        <v>154</v>
      </c>
      <c r="J34" s="80">
        <v>4</v>
      </c>
      <c r="K34" s="80">
        <v>3</v>
      </c>
      <c r="L34" s="80">
        <v>7</v>
      </c>
      <c r="M34" s="80">
        <v>5.5</v>
      </c>
      <c r="N34" s="80" t="s">
        <v>10</v>
      </c>
      <c r="O34" s="80">
        <v>5</v>
      </c>
    </row>
    <row r="35" spans="1:15" ht="38.25" thickBot="1" x14ac:dyDescent="0.3">
      <c r="A35" s="122" t="s">
        <v>148</v>
      </c>
      <c r="B35" s="80">
        <v>2</v>
      </c>
      <c r="C35" s="80">
        <v>0</v>
      </c>
      <c r="D35" s="80">
        <v>2</v>
      </c>
      <c r="E35" s="80">
        <v>2</v>
      </c>
      <c r="F35" s="80" t="s">
        <v>10</v>
      </c>
      <c r="G35" s="80">
        <v>3</v>
      </c>
      <c r="H35" s="2"/>
      <c r="I35" s="122" t="s">
        <v>214</v>
      </c>
      <c r="J35" s="80">
        <v>4</v>
      </c>
      <c r="K35" s="80">
        <v>3</v>
      </c>
      <c r="L35" s="80">
        <v>7</v>
      </c>
      <c r="M35" s="80">
        <v>5.5</v>
      </c>
      <c r="N35" s="80" t="s">
        <v>10</v>
      </c>
      <c r="O35" s="80">
        <v>5</v>
      </c>
    </row>
    <row r="36" spans="1:15" ht="38.25" thickBot="1" x14ac:dyDescent="0.3">
      <c r="A36" s="122" t="s">
        <v>149</v>
      </c>
      <c r="B36" s="80">
        <v>3</v>
      </c>
      <c r="C36" s="80">
        <v>2</v>
      </c>
      <c r="D36" s="80">
        <v>5</v>
      </c>
      <c r="E36" s="80">
        <v>4</v>
      </c>
      <c r="F36" s="80" t="s">
        <v>10</v>
      </c>
      <c r="G36" s="80">
        <v>4</v>
      </c>
      <c r="H36" s="2"/>
      <c r="I36" s="122" t="s">
        <v>215</v>
      </c>
      <c r="J36" s="80">
        <v>2</v>
      </c>
      <c r="K36" s="80">
        <v>0</v>
      </c>
      <c r="L36" s="80">
        <v>2</v>
      </c>
      <c r="M36" s="80">
        <v>2</v>
      </c>
      <c r="N36" s="80" t="s">
        <v>10</v>
      </c>
      <c r="O36" s="80">
        <v>2</v>
      </c>
    </row>
    <row r="37" spans="1:15" ht="57" thickBot="1" x14ac:dyDescent="0.3">
      <c r="A37" s="122" t="s">
        <v>23</v>
      </c>
      <c r="B37" s="80">
        <v>2</v>
      </c>
      <c r="C37" s="80">
        <v>0</v>
      </c>
      <c r="D37" s="80">
        <v>2</v>
      </c>
      <c r="E37" s="80">
        <v>2</v>
      </c>
      <c r="F37" s="80" t="s">
        <v>7</v>
      </c>
      <c r="G37" s="80">
        <v>2</v>
      </c>
      <c r="H37" s="2"/>
      <c r="I37" s="24" t="s">
        <v>211</v>
      </c>
      <c r="J37" s="80"/>
      <c r="K37" s="80"/>
      <c r="L37" s="80"/>
      <c r="M37" s="80"/>
      <c r="N37" s="80"/>
      <c r="O37" s="80">
        <v>4</v>
      </c>
    </row>
    <row r="38" spans="1:15" ht="30" customHeight="1" thickBot="1" x14ac:dyDescent="0.3">
      <c r="A38" s="122" t="s">
        <v>24</v>
      </c>
      <c r="B38" s="80">
        <v>2</v>
      </c>
      <c r="C38" s="80">
        <v>0</v>
      </c>
      <c r="D38" s="80">
        <v>2</v>
      </c>
      <c r="E38" s="80">
        <v>2</v>
      </c>
      <c r="F38" s="80" t="s">
        <v>7</v>
      </c>
      <c r="G38" s="80">
        <v>2</v>
      </c>
      <c r="H38" s="2"/>
      <c r="I38" s="126"/>
      <c r="J38" s="80"/>
      <c r="K38" s="80"/>
      <c r="L38" s="80"/>
      <c r="M38" s="80"/>
      <c r="N38" s="80"/>
      <c r="O38" s="80"/>
    </row>
    <row r="39" spans="1:15" ht="38.25" thickBot="1" x14ac:dyDescent="0.35">
      <c r="A39" s="122" t="s">
        <v>78</v>
      </c>
      <c r="B39" s="80">
        <v>2</v>
      </c>
      <c r="C39" s="80">
        <v>0</v>
      </c>
      <c r="D39" s="80">
        <v>2</v>
      </c>
      <c r="E39" s="80">
        <v>2</v>
      </c>
      <c r="F39" s="80" t="s">
        <v>7</v>
      </c>
      <c r="G39" s="80">
        <v>2</v>
      </c>
      <c r="H39" s="2"/>
      <c r="I39" s="124"/>
      <c r="J39" s="80"/>
      <c r="K39" s="80"/>
      <c r="L39" s="80"/>
      <c r="M39" s="80"/>
      <c r="N39" s="80"/>
      <c r="O39" s="80"/>
    </row>
    <row r="40" spans="1:15" ht="38.25" thickBot="1" x14ac:dyDescent="0.35">
      <c r="A40" s="24" t="s">
        <v>211</v>
      </c>
      <c r="B40" s="80"/>
      <c r="C40" s="80"/>
      <c r="D40" s="80"/>
      <c r="E40" s="80"/>
      <c r="F40" s="80"/>
      <c r="G40" s="80">
        <v>4</v>
      </c>
      <c r="H40" s="2"/>
      <c r="I40" s="124"/>
      <c r="J40" s="80"/>
      <c r="K40" s="80"/>
      <c r="L40" s="80"/>
      <c r="M40" s="80"/>
      <c r="N40" s="80"/>
      <c r="O40" s="80"/>
    </row>
    <row r="41" spans="1:15" ht="30" customHeight="1" thickBot="1" x14ac:dyDescent="0.35">
      <c r="A41" s="123" t="s">
        <v>17</v>
      </c>
      <c r="B41" s="80">
        <f>SUM(B32:B40)</f>
        <v>19</v>
      </c>
      <c r="C41" s="80">
        <f t="shared" ref="C41:G41" si="4">SUM(C32:C40)</f>
        <v>2</v>
      </c>
      <c r="D41" s="80">
        <f t="shared" si="4"/>
        <v>21</v>
      </c>
      <c r="E41" s="80">
        <f>SUM(E32:E40)-6</f>
        <v>14</v>
      </c>
      <c r="F41" s="80"/>
      <c r="G41" s="80">
        <f t="shared" si="4"/>
        <v>26</v>
      </c>
      <c r="H41" s="107"/>
      <c r="I41" s="123" t="s">
        <v>17</v>
      </c>
      <c r="J41" s="80">
        <f>SUM(J32:J40)</f>
        <v>15</v>
      </c>
      <c r="K41" s="80">
        <f t="shared" ref="K41:O41" si="5">SUM(K32:K40)</f>
        <v>12</v>
      </c>
      <c r="L41" s="80">
        <f t="shared" si="5"/>
        <v>27</v>
      </c>
      <c r="M41" s="80">
        <f t="shared" si="5"/>
        <v>21</v>
      </c>
      <c r="N41" s="80"/>
      <c r="O41" s="80">
        <f t="shared" si="5"/>
        <v>26</v>
      </c>
    </row>
    <row r="42" spans="1:15" ht="30" customHeight="1" thickBot="1" x14ac:dyDescent="0.3">
      <c r="A42" s="236" t="s">
        <v>18</v>
      </c>
      <c r="B42" s="237"/>
      <c r="C42" s="237"/>
      <c r="D42" s="237"/>
      <c r="E42" s="237"/>
      <c r="F42" s="237"/>
      <c r="G42" s="238"/>
      <c r="H42" s="114"/>
      <c r="I42" s="236" t="s">
        <v>18</v>
      </c>
      <c r="J42" s="237"/>
      <c r="K42" s="237"/>
      <c r="L42" s="237"/>
      <c r="M42" s="237"/>
      <c r="N42" s="237"/>
      <c r="O42" s="238"/>
    </row>
    <row r="43" spans="1:15" ht="41.25" customHeight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ht="39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30" customHeight="1" thickTop="1" thickBot="1" x14ac:dyDescent="0.35">
      <c r="A49" s="124"/>
      <c r="B49" s="80"/>
      <c r="C49" s="80"/>
      <c r="D49" s="80"/>
      <c r="E49" s="80"/>
      <c r="F49" s="80"/>
      <c r="G49" s="80"/>
      <c r="H49" s="17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19.5" thickBot="1" x14ac:dyDescent="0.35">
      <c r="A50" s="58"/>
      <c r="B50" s="37"/>
      <c r="C50" s="37"/>
      <c r="D50" s="37"/>
      <c r="E50" s="37"/>
      <c r="F50" s="37"/>
      <c r="G50" s="37"/>
      <c r="H50" s="2"/>
      <c r="I50" s="91" t="s">
        <v>17</v>
      </c>
      <c r="J50" s="37">
        <f>J41+J43+J46</f>
        <v>18</v>
      </c>
      <c r="K50" s="37">
        <f>K41</f>
        <v>12</v>
      </c>
      <c r="L50" s="37">
        <f>J50+K50</f>
        <v>30</v>
      </c>
      <c r="M50" s="37">
        <f>M41+M43+M44</f>
        <v>24</v>
      </c>
      <c r="N50" s="37"/>
      <c r="O50" s="37">
        <f>O41+O43+O44</f>
        <v>30</v>
      </c>
    </row>
    <row r="51" spans="1:15" ht="30" customHeight="1" thickTop="1" thickBot="1" x14ac:dyDescent="0.3">
      <c r="A51" s="91" t="s">
        <v>17</v>
      </c>
      <c r="B51" s="37">
        <f>B41+B43+B48</f>
        <v>23</v>
      </c>
      <c r="C51" s="37">
        <f t="shared" ref="C51:E51" si="6">C41+C43+C48</f>
        <v>2</v>
      </c>
      <c r="D51" s="37">
        <f t="shared" si="6"/>
        <v>25</v>
      </c>
      <c r="E51" s="37">
        <f t="shared" si="6"/>
        <v>18</v>
      </c>
      <c r="F51" s="37"/>
      <c r="G51" s="37">
        <f>G41+G43+G48</f>
        <v>30</v>
      </c>
      <c r="H51" s="2"/>
      <c r="I51" s="91" t="s">
        <v>43</v>
      </c>
      <c r="J51" s="37">
        <f>B26+J26+B51+J50</f>
        <v>83</v>
      </c>
      <c r="K51" s="37">
        <f t="shared" ref="K51:O51" si="7">C26+K26+C51+K50</f>
        <v>34</v>
      </c>
      <c r="L51" s="37">
        <f t="shared" si="7"/>
        <v>117</v>
      </c>
      <c r="M51" s="37">
        <f t="shared" si="7"/>
        <v>88</v>
      </c>
      <c r="N51" s="37"/>
      <c r="O51" s="37">
        <f t="shared" si="7"/>
        <v>120</v>
      </c>
    </row>
    <row r="52" spans="1:15" ht="30" customHeight="1" thickTop="1" thickBot="1" x14ac:dyDescent="0.3">
      <c r="A52" s="232" t="s">
        <v>93</v>
      </c>
      <c r="B52" s="233"/>
      <c r="C52" s="233"/>
      <c r="D52" s="233"/>
      <c r="E52" s="233"/>
      <c r="F52" s="233"/>
      <c r="G52" s="234"/>
      <c r="H52" s="98"/>
      <c r="I52" s="232" t="s">
        <v>93</v>
      </c>
      <c r="J52" s="233"/>
      <c r="K52" s="233"/>
      <c r="L52" s="233"/>
      <c r="M52" s="233"/>
      <c r="N52" s="233"/>
      <c r="O52" s="234"/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18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A42:G42"/>
    <mergeCell ref="A52:G52"/>
    <mergeCell ref="I42:O42"/>
    <mergeCell ref="I52:O52"/>
    <mergeCell ref="A29:G29"/>
    <mergeCell ref="I29:O29"/>
  </mergeCells>
  <pageMargins left="0.7" right="0.7" top="0.75" bottom="0.75" header="0.3" footer="0.3"/>
  <pageSetup paperSize="9" scale="45" orientation="portrait" horizontalDpi="4294967293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SheetLayoutView="80" workbookViewId="0">
      <selection activeCell="K12" sqref="K12"/>
    </sheetView>
  </sheetViews>
  <sheetFormatPr defaultRowHeight="18.75" x14ac:dyDescent="0.3"/>
  <cols>
    <col min="1" max="1" width="25.7109375" style="66" customWidth="1"/>
    <col min="2" max="8" width="8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2"/>
      <c r="I6" s="189" t="s">
        <v>115</v>
      </c>
      <c r="J6" s="189"/>
      <c r="K6" s="189"/>
      <c r="L6" s="189"/>
      <c r="M6" s="189"/>
      <c r="N6" s="189"/>
      <c r="O6" s="189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s="120" customFormat="1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4" t="s">
        <v>6</v>
      </c>
      <c r="B9" s="80">
        <v>2</v>
      </c>
      <c r="C9" s="80">
        <v>0</v>
      </c>
      <c r="D9" s="80">
        <v>2</v>
      </c>
      <c r="E9" s="80">
        <v>2</v>
      </c>
      <c r="F9" s="80" t="s">
        <v>7</v>
      </c>
      <c r="G9" s="80">
        <v>3</v>
      </c>
      <c r="H9" s="121"/>
      <c r="I9" s="122" t="s">
        <v>133</v>
      </c>
      <c r="J9" s="80">
        <v>1</v>
      </c>
      <c r="K9" s="80">
        <v>4</v>
      </c>
      <c r="L9" s="80">
        <v>5</v>
      </c>
      <c r="M9" s="80">
        <v>3</v>
      </c>
      <c r="N9" s="80" t="s">
        <v>10</v>
      </c>
      <c r="O9" s="80">
        <v>6</v>
      </c>
    </row>
    <row r="10" spans="1:15" ht="30" customHeight="1" thickBot="1" x14ac:dyDescent="0.3">
      <c r="A10" s="122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134</v>
      </c>
      <c r="J10" s="80">
        <v>2</v>
      </c>
      <c r="K10" s="80">
        <v>0</v>
      </c>
      <c r="L10" s="80">
        <v>2</v>
      </c>
      <c r="M10" s="80">
        <v>2</v>
      </c>
      <c r="N10" s="80" t="s">
        <v>10</v>
      </c>
      <c r="O10" s="80">
        <v>4</v>
      </c>
    </row>
    <row r="11" spans="1:15" ht="38.25" thickBot="1" x14ac:dyDescent="0.3">
      <c r="A11" s="122" t="s">
        <v>128</v>
      </c>
      <c r="B11" s="80">
        <v>2</v>
      </c>
      <c r="C11" s="80">
        <v>2</v>
      </c>
      <c r="D11" s="80">
        <v>4</v>
      </c>
      <c r="E11" s="80">
        <v>3</v>
      </c>
      <c r="F11" s="80" t="s">
        <v>10</v>
      </c>
      <c r="G11" s="80">
        <v>5</v>
      </c>
      <c r="H11" s="2"/>
      <c r="I11" s="122" t="s">
        <v>135</v>
      </c>
      <c r="J11" s="80">
        <v>2</v>
      </c>
      <c r="K11" s="80">
        <v>6</v>
      </c>
      <c r="L11" s="80">
        <v>8</v>
      </c>
      <c r="M11" s="80">
        <v>5</v>
      </c>
      <c r="N11" s="80" t="s">
        <v>10</v>
      </c>
      <c r="O11" s="80">
        <v>7</v>
      </c>
    </row>
    <row r="12" spans="1:15" ht="30" customHeight="1" thickBot="1" x14ac:dyDescent="0.3">
      <c r="A12" s="122" t="s">
        <v>129</v>
      </c>
      <c r="B12" s="80">
        <v>2</v>
      </c>
      <c r="C12" s="80">
        <v>2</v>
      </c>
      <c r="D12" s="80">
        <v>4</v>
      </c>
      <c r="E12" s="80">
        <v>3</v>
      </c>
      <c r="F12" s="80" t="s">
        <v>10</v>
      </c>
      <c r="G12" s="80">
        <v>6</v>
      </c>
      <c r="H12" s="2"/>
      <c r="I12" s="122" t="s">
        <v>136</v>
      </c>
      <c r="J12" s="80">
        <v>2</v>
      </c>
      <c r="K12" s="80">
        <v>4</v>
      </c>
      <c r="L12" s="80">
        <v>6</v>
      </c>
      <c r="M12" s="80">
        <v>4</v>
      </c>
      <c r="N12" s="80" t="s">
        <v>10</v>
      </c>
      <c r="O12" s="80">
        <v>6</v>
      </c>
    </row>
    <row r="13" spans="1:15" ht="30" customHeight="1" thickBot="1" x14ac:dyDescent="0.3">
      <c r="A13" s="122" t="s">
        <v>99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2" t="s">
        <v>62</v>
      </c>
      <c r="J13" s="23">
        <v>2</v>
      </c>
      <c r="K13" s="23">
        <v>0</v>
      </c>
      <c r="L13" s="23">
        <v>2</v>
      </c>
      <c r="M13" s="23">
        <v>2</v>
      </c>
      <c r="N13" s="23" t="s">
        <v>10</v>
      </c>
      <c r="O13" s="23">
        <v>3</v>
      </c>
    </row>
    <row r="14" spans="1:15" ht="30" customHeight="1" thickBot="1" x14ac:dyDescent="0.35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H14" s="2"/>
      <c r="I14" s="123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4"/>
      <c r="J15" s="80"/>
      <c r="K15" s="80"/>
      <c r="L15" s="80"/>
      <c r="M15" s="80"/>
      <c r="N15" s="80"/>
      <c r="O15" s="80"/>
    </row>
    <row r="16" spans="1:15" ht="38.25" thickBot="1" x14ac:dyDescent="0.35">
      <c r="A16" s="36" t="s">
        <v>73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24"/>
      <c r="J16" s="80"/>
      <c r="K16" s="80"/>
      <c r="L16" s="80"/>
      <c r="M16" s="80"/>
      <c r="N16" s="80"/>
      <c r="O16" s="80"/>
    </row>
    <row r="17" spans="1:15" ht="30" customHeight="1" thickTop="1" thickBot="1" x14ac:dyDescent="0.35">
      <c r="A17" s="91" t="s">
        <v>17</v>
      </c>
      <c r="B17" s="37">
        <f>SUM(B9:B16)</f>
        <v>16</v>
      </c>
      <c r="C17" s="37">
        <f t="shared" ref="C17:G17" si="0">SUM(C9:C16)</f>
        <v>4</v>
      </c>
      <c r="D17" s="37">
        <f t="shared" si="0"/>
        <v>20</v>
      </c>
      <c r="E17" s="37">
        <f>SUM(E9:E16)-6</f>
        <v>12</v>
      </c>
      <c r="F17" s="37"/>
      <c r="G17" s="37">
        <f t="shared" si="0"/>
        <v>26</v>
      </c>
      <c r="H17" s="107"/>
      <c r="I17" s="123" t="s">
        <v>17</v>
      </c>
      <c r="J17" s="80">
        <f>SUM(J9:J16)</f>
        <v>9</v>
      </c>
      <c r="K17" s="80">
        <f t="shared" ref="K17:O17" si="1">SUM(K9:K16)</f>
        <v>14</v>
      </c>
      <c r="L17" s="80">
        <f t="shared" si="1"/>
        <v>23</v>
      </c>
      <c r="M17" s="80">
        <f t="shared" si="1"/>
        <v>16</v>
      </c>
      <c r="N17" s="80"/>
      <c r="O17" s="80">
        <f t="shared" si="1"/>
        <v>26</v>
      </c>
    </row>
    <row r="18" spans="1:15" ht="30" customHeight="1" thickTop="1" thickBot="1" x14ac:dyDescent="0.3">
      <c r="A18" s="239" t="s">
        <v>18</v>
      </c>
      <c r="B18" s="240"/>
      <c r="C18" s="240"/>
      <c r="D18" s="240"/>
      <c r="E18" s="240"/>
      <c r="F18" s="240"/>
      <c r="G18" s="241"/>
      <c r="H18" s="2"/>
      <c r="I18" s="242" t="s">
        <v>18</v>
      </c>
      <c r="J18" s="243"/>
      <c r="K18" s="243"/>
      <c r="L18" s="243"/>
      <c r="M18" s="243"/>
      <c r="N18" s="243"/>
      <c r="O18" s="244"/>
    </row>
    <row r="19" spans="1:15" ht="33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B17+B20+B23</f>
        <v>20</v>
      </c>
      <c r="C25" s="37">
        <f t="shared" ref="C25:G25" si="2">C17+C20+C23</f>
        <v>4</v>
      </c>
      <c r="D25" s="37">
        <f t="shared" si="2"/>
        <v>24</v>
      </c>
      <c r="E25" s="37">
        <f t="shared" si="2"/>
        <v>16</v>
      </c>
      <c r="F25" s="37"/>
      <c r="G25" s="37">
        <f t="shared" si="2"/>
        <v>30</v>
      </c>
      <c r="H25" s="2"/>
      <c r="I25" s="94" t="s">
        <v>17</v>
      </c>
      <c r="J25" s="37">
        <f>J22+J19+J17</f>
        <v>13</v>
      </c>
      <c r="K25" s="37">
        <f t="shared" ref="K25:O25" si="3">K22+K19+K17</f>
        <v>14</v>
      </c>
      <c r="L25" s="37">
        <f t="shared" si="3"/>
        <v>27</v>
      </c>
      <c r="M25" s="37">
        <f t="shared" si="3"/>
        <v>20</v>
      </c>
      <c r="N25" s="37"/>
      <c r="O25" s="37">
        <f t="shared" si="3"/>
        <v>30</v>
      </c>
    </row>
    <row r="26" spans="1:15" ht="30" customHeight="1" thickTop="1" thickBot="1" x14ac:dyDescent="0.3">
      <c r="A26" s="232" t="s">
        <v>93</v>
      </c>
      <c r="B26" s="233"/>
      <c r="C26" s="233"/>
      <c r="D26" s="233"/>
      <c r="E26" s="233"/>
      <c r="F26" s="233"/>
      <c r="G26" s="234"/>
      <c r="H26" s="114"/>
      <c r="I26" s="232" t="s">
        <v>93</v>
      </c>
      <c r="J26" s="233"/>
      <c r="K26" s="233"/>
      <c r="L26" s="233"/>
      <c r="M26" s="233"/>
      <c r="N26" s="233"/>
      <c r="O26" s="234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s="120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122" t="s">
        <v>130</v>
      </c>
      <c r="B31" s="80">
        <v>2</v>
      </c>
      <c r="C31" s="80">
        <v>6</v>
      </c>
      <c r="D31" s="80">
        <v>8</v>
      </c>
      <c r="E31" s="80">
        <v>5</v>
      </c>
      <c r="F31" s="80" t="s">
        <v>10</v>
      </c>
      <c r="G31" s="80">
        <v>8</v>
      </c>
      <c r="H31" s="2"/>
      <c r="I31" s="122" t="s">
        <v>137</v>
      </c>
      <c r="J31" s="80">
        <v>1</v>
      </c>
      <c r="K31" s="80">
        <v>4</v>
      </c>
      <c r="L31" s="80">
        <v>5</v>
      </c>
      <c r="M31" s="80">
        <v>3</v>
      </c>
      <c r="N31" s="80" t="s">
        <v>10</v>
      </c>
      <c r="O31" s="80">
        <v>5</v>
      </c>
    </row>
    <row r="32" spans="1:15" ht="38.25" thickBot="1" x14ac:dyDescent="0.3">
      <c r="A32" s="122" t="s">
        <v>131</v>
      </c>
      <c r="B32" s="80">
        <v>3</v>
      </c>
      <c r="C32" s="80">
        <v>0</v>
      </c>
      <c r="D32" s="80">
        <v>3</v>
      </c>
      <c r="E32" s="80">
        <v>3</v>
      </c>
      <c r="F32" s="80" t="s">
        <v>10</v>
      </c>
      <c r="G32" s="80">
        <v>4</v>
      </c>
      <c r="H32" s="2"/>
      <c r="I32" s="122" t="s">
        <v>138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5</v>
      </c>
    </row>
    <row r="33" spans="1:15" ht="38.25" thickBot="1" x14ac:dyDescent="0.3">
      <c r="A33" s="122" t="s">
        <v>132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2"/>
      <c r="I33" s="122" t="s">
        <v>139</v>
      </c>
      <c r="J33" s="80">
        <v>1</v>
      </c>
      <c r="K33" s="80">
        <v>2</v>
      </c>
      <c r="L33" s="80">
        <v>3</v>
      </c>
      <c r="M33" s="80">
        <v>2</v>
      </c>
      <c r="N33" s="80" t="s">
        <v>10</v>
      </c>
      <c r="O33" s="80">
        <v>4</v>
      </c>
    </row>
    <row r="34" spans="1:15" ht="38.25" thickBot="1" x14ac:dyDescent="0.3">
      <c r="A34" s="122" t="s">
        <v>23</v>
      </c>
      <c r="B34" s="80">
        <v>2</v>
      </c>
      <c r="C34" s="80">
        <v>0</v>
      </c>
      <c r="D34" s="80">
        <v>2</v>
      </c>
      <c r="E34" s="80">
        <v>2</v>
      </c>
      <c r="F34" s="80" t="s">
        <v>7</v>
      </c>
      <c r="G34" s="80">
        <v>2</v>
      </c>
      <c r="H34" s="2"/>
      <c r="I34" s="122" t="s">
        <v>140</v>
      </c>
      <c r="J34" s="80">
        <v>2</v>
      </c>
      <c r="K34" s="80">
        <v>6</v>
      </c>
      <c r="L34" s="80">
        <v>8</v>
      </c>
      <c r="M34" s="80">
        <v>5</v>
      </c>
      <c r="N34" s="80" t="s">
        <v>10</v>
      </c>
      <c r="O34" s="80">
        <v>5</v>
      </c>
    </row>
    <row r="35" spans="1:15" ht="38.25" thickBot="1" x14ac:dyDescent="0.3">
      <c r="A35" s="122" t="s">
        <v>24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2"/>
      <c r="I35" s="122" t="s">
        <v>141</v>
      </c>
      <c r="J35" s="80">
        <v>2</v>
      </c>
      <c r="K35" s="80">
        <v>0</v>
      </c>
      <c r="L35" s="80">
        <v>2</v>
      </c>
      <c r="M35" s="80">
        <v>2</v>
      </c>
      <c r="N35" s="80" t="s">
        <v>10</v>
      </c>
      <c r="O35" s="80">
        <v>3</v>
      </c>
    </row>
    <row r="36" spans="1:15" ht="38.25" thickBot="1" x14ac:dyDescent="0.3">
      <c r="A36" s="36" t="s">
        <v>78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4" t="s">
        <v>211</v>
      </c>
      <c r="J36" s="80"/>
      <c r="K36" s="80"/>
      <c r="L36" s="80"/>
      <c r="M36" s="80"/>
      <c r="N36" s="80"/>
      <c r="O36" s="80">
        <v>4</v>
      </c>
    </row>
    <row r="37" spans="1:15" ht="39" thickTop="1" thickBot="1" x14ac:dyDescent="0.35">
      <c r="A37" s="36" t="s">
        <v>211</v>
      </c>
      <c r="B37" s="37"/>
      <c r="C37" s="37"/>
      <c r="D37" s="37"/>
      <c r="E37" s="37"/>
      <c r="F37" s="37"/>
      <c r="G37" s="37">
        <v>4</v>
      </c>
      <c r="H37" s="2"/>
      <c r="I37" s="123"/>
      <c r="J37" s="80"/>
      <c r="K37" s="80"/>
      <c r="L37" s="80"/>
      <c r="M37" s="80"/>
      <c r="N37" s="80"/>
      <c r="O37" s="80"/>
    </row>
    <row r="38" spans="1:15" ht="30" customHeight="1" thickTop="1" thickBot="1" x14ac:dyDescent="0.35">
      <c r="A38" s="94" t="s">
        <v>17</v>
      </c>
      <c r="B38" s="37">
        <f>SUM(B31:B37)</f>
        <v>13</v>
      </c>
      <c r="C38" s="37">
        <f t="shared" ref="C38:G38" si="4">SUM(C31:C37)</f>
        <v>6</v>
      </c>
      <c r="D38" s="37">
        <f t="shared" si="4"/>
        <v>19</v>
      </c>
      <c r="E38" s="37">
        <f>SUM(E31:E37)-6</f>
        <v>10</v>
      </c>
      <c r="F38" s="37"/>
      <c r="G38" s="37">
        <f t="shared" si="4"/>
        <v>26</v>
      </c>
      <c r="H38" s="2"/>
      <c r="I38" s="123" t="s">
        <v>17</v>
      </c>
      <c r="J38" s="80">
        <f>SUM(J31:J37)</f>
        <v>8</v>
      </c>
      <c r="K38" s="80">
        <f t="shared" ref="K38:O38" si="5">SUM(K31:K37)</f>
        <v>16</v>
      </c>
      <c r="L38" s="80">
        <f t="shared" si="5"/>
        <v>24</v>
      </c>
      <c r="M38" s="80">
        <f t="shared" si="5"/>
        <v>16</v>
      </c>
      <c r="N38" s="80"/>
      <c r="O38" s="80">
        <f t="shared" si="5"/>
        <v>26</v>
      </c>
    </row>
    <row r="39" spans="1:15" ht="30" customHeight="1" thickTop="1" thickBot="1" x14ac:dyDescent="0.3">
      <c r="A39" s="239" t="s">
        <v>18</v>
      </c>
      <c r="B39" s="240"/>
      <c r="C39" s="240"/>
      <c r="D39" s="240"/>
      <c r="E39" s="240"/>
      <c r="F39" s="240"/>
      <c r="G39" s="241"/>
      <c r="H39" s="2"/>
      <c r="I39" s="242" t="s">
        <v>18</v>
      </c>
      <c r="J39" s="243"/>
      <c r="K39" s="243"/>
      <c r="L39" s="243"/>
      <c r="M39" s="243"/>
      <c r="N39" s="243"/>
      <c r="O39" s="244"/>
    </row>
    <row r="40" spans="1:15" ht="39" customHeight="1" thickTop="1" thickBot="1" x14ac:dyDescent="0.3">
      <c r="A40" s="36" t="s">
        <v>187</v>
      </c>
      <c r="B40" s="37">
        <v>2</v>
      </c>
      <c r="C40" s="37">
        <v>0</v>
      </c>
      <c r="D40" s="37">
        <v>2</v>
      </c>
      <c r="E40" s="37">
        <v>2</v>
      </c>
      <c r="F40" s="37" t="s">
        <v>13</v>
      </c>
      <c r="G40" s="37">
        <v>2</v>
      </c>
      <c r="H40" s="16"/>
      <c r="I40" s="36" t="s">
        <v>33</v>
      </c>
      <c r="J40" s="37">
        <v>1</v>
      </c>
      <c r="K40" s="37">
        <v>0</v>
      </c>
      <c r="L40" s="37">
        <v>1</v>
      </c>
      <c r="M40" s="37">
        <v>1</v>
      </c>
      <c r="N40" s="37" t="s">
        <v>13</v>
      </c>
      <c r="O40" s="37">
        <v>2</v>
      </c>
    </row>
    <row r="41" spans="1:15" ht="20.25" thickTop="1" thickBot="1" x14ac:dyDescent="0.3">
      <c r="A41" s="36" t="s">
        <v>257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276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ht="39" thickTop="1" thickBot="1" x14ac:dyDescent="0.3">
      <c r="A42" s="36" t="s">
        <v>26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27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273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78" t="s">
        <v>41</v>
      </c>
      <c r="J43" s="54">
        <v>2</v>
      </c>
      <c r="K43" s="54">
        <v>0</v>
      </c>
      <c r="L43" s="54">
        <v>2</v>
      </c>
      <c r="M43" s="54">
        <v>2</v>
      </c>
      <c r="N43" s="54" t="s">
        <v>13</v>
      </c>
      <c r="O43" s="54">
        <v>2</v>
      </c>
    </row>
    <row r="44" spans="1:15" ht="39" thickTop="1" thickBot="1" x14ac:dyDescent="0.3">
      <c r="A44" s="36" t="s">
        <v>274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ht="20.25" thickTop="1" thickBot="1" x14ac:dyDescent="0.3">
      <c r="A45" s="65" t="s">
        <v>280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30" customHeight="1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5">
      <c r="A47" s="36"/>
      <c r="B47" s="37"/>
      <c r="C47" s="37"/>
      <c r="D47" s="37"/>
      <c r="E47" s="37"/>
      <c r="F47" s="37"/>
      <c r="G47" s="37"/>
      <c r="H47" s="2"/>
      <c r="I47" s="94" t="s">
        <v>17</v>
      </c>
      <c r="J47" s="37">
        <f>J38+J40+J43</f>
        <v>11</v>
      </c>
      <c r="K47" s="37">
        <f t="shared" ref="K47:O47" si="6">K38+K40+K43</f>
        <v>16</v>
      </c>
      <c r="L47" s="37">
        <f t="shared" si="6"/>
        <v>27</v>
      </c>
      <c r="M47" s="37">
        <f t="shared" si="6"/>
        <v>19</v>
      </c>
      <c r="N47" s="37"/>
      <c r="O47" s="37">
        <f t="shared" si="6"/>
        <v>30</v>
      </c>
    </row>
    <row r="48" spans="1:15" ht="30" customHeight="1" thickTop="1" thickBot="1" x14ac:dyDescent="0.35">
      <c r="A48" s="94" t="s">
        <v>17</v>
      </c>
      <c r="B48" s="37">
        <f>B38+B42+B45</f>
        <v>17</v>
      </c>
      <c r="C48" s="37">
        <f t="shared" ref="C48:G48" si="7">C38+C42+C45</f>
        <v>6</v>
      </c>
      <c r="D48" s="37">
        <f t="shared" si="7"/>
        <v>23</v>
      </c>
      <c r="E48" s="37">
        <f t="shared" si="7"/>
        <v>14</v>
      </c>
      <c r="F48" s="37"/>
      <c r="G48" s="37">
        <f t="shared" si="7"/>
        <v>30</v>
      </c>
      <c r="H48" s="2"/>
      <c r="I48" s="94" t="s">
        <v>43</v>
      </c>
      <c r="J48" s="37">
        <f>B25+J25+B48+J47</f>
        <v>61</v>
      </c>
      <c r="K48" s="37">
        <f t="shared" ref="K48:O48" si="8">C25+K25+C48+K47</f>
        <v>40</v>
      </c>
      <c r="L48" s="37">
        <f t="shared" si="8"/>
        <v>101</v>
      </c>
      <c r="M48" s="37">
        <f t="shared" si="8"/>
        <v>69</v>
      </c>
      <c r="N48" s="37"/>
      <c r="O48" s="37">
        <f t="shared" si="8"/>
        <v>120</v>
      </c>
    </row>
    <row r="49" spans="1:15" ht="23.25" customHeight="1" thickTop="1" thickBot="1" x14ac:dyDescent="0.3">
      <c r="A49" s="232" t="s">
        <v>93</v>
      </c>
      <c r="B49" s="233"/>
      <c r="C49" s="233"/>
      <c r="D49" s="233"/>
      <c r="E49" s="233"/>
      <c r="F49" s="233"/>
      <c r="G49" s="234"/>
      <c r="H49" s="17"/>
      <c r="I49" s="232" t="s">
        <v>93</v>
      </c>
      <c r="J49" s="233"/>
      <c r="K49" s="233"/>
      <c r="L49" s="233"/>
      <c r="M49" s="233"/>
      <c r="N49" s="233"/>
      <c r="O49" s="234"/>
    </row>
    <row r="50" spans="1:15" ht="19.5" thickTop="1" x14ac:dyDescent="0.25">
      <c r="A50" s="7"/>
      <c r="B50" s="108"/>
      <c r="C50" s="108"/>
      <c r="D50" s="108"/>
      <c r="E50" s="108"/>
      <c r="F50" s="108"/>
      <c r="G50" s="108"/>
      <c r="H50" s="2"/>
      <c r="I50" s="118"/>
      <c r="J50" s="119"/>
      <c r="K50" s="119"/>
      <c r="L50" s="119"/>
      <c r="M50" s="119"/>
      <c r="N50" s="119"/>
      <c r="O50" s="119"/>
    </row>
    <row r="51" spans="1:15" ht="15" x14ac:dyDescent="0.25">
      <c r="A51" s="245"/>
      <c r="B51" s="245"/>
      <c r="C51" s="245"/>
      <c r="D51" s="245"/>
      <c r="E51" s="245"/>
      <c r="F51" s="245"/>
      <c r="G51" s="245"/>
      <c r="H51" s="2"/>
      <c r="I51" s="245"/>
      <c r="J51" s="245"/>
      <c r="K51" s="245"/>
      <c r="L51" s="245"/>
      <c r="M51" s="245"/>
      <c r="N51" s="245"/>
      <c r="O51" s="245"/>
    </row>
    <row r="52" spans="1:15" x14ac:dyDescent="0.3">
      <c r="A52" s="18"/>
      <c r="B52" s="43"/>
      <c r="C52" s="43"/>
      <c r="D52" s="43"/>
      <c r="E52" s="43"/>
      <c r="F52" s="43"/>
      <c r="G52" s="43"/>
      <c r="H52" s="43"/>
      <c r="I52" s="18"/>
      <c r="J52" s="43"/>
      <c r="K52" s="43"/>
      <c r="L52" s="43"/>
      <c r="M52" s="43"/>
      <c r="N52" s="43"/>
      <c r="O52" s="43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20">
    <mergeCell ref="A1:O1"/>
    <mergeCell ref="A2:O2"/>
    <mergeCell ref="A3:O3"/>
    <mergeCell ref="A4:O4"/>
    <mergeCell ref="A6:G6"/>
    <mergeCell ref="I6:O6"/>
    <mergeCell ref="A18:G18"/>
    <mergeCell ref="I18:O18"/>
    <mergeCell ref="A26:G26"/>
    <mergeCell ref="I26:O26"/>
    <mergeCell ref="A27:G27"/>
    <mergeCell ref="I27:O27"/>
    <mergeCell ref="A51:G51"/>
    <mergeCell ref="I51:O51"/>
    <mergeCell ref="A39:G39"/>
    <mergeCell ref="I39:O39"/>
    <mergeCell ref="A28:G28"/>
    <mergeCell ref="I28:O28"/>
    <mergeCell ref="A49:G49"/>
    <mergeCell ref="I49:O49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22</vt:i4>
      </vt:variant>
    </vt:vector>
  </HeadingPairs>
  <TitlesOfParts>
    <vt:vector size="36" baseType="lpstr">
      <vt:lpstr>Anestezi</vt:lpstr>
      <vt:lpstr>Engelli Bakımı ve Rehabilitasyo</vt:lpstr>
      <vt:lpstr>Ameliyathane Hizmetleri</vt:lpstr>
      <vt:lpstr>Ezcane Hizmetleri</vt:lpstr>
      <vt:lpstr>Yaşlı Bakım</vt:lpstr>
      <vt:lpstr>Tıbbi Lab.Tek.</vt:lpstr>
      <vt:lpstr>Tıbbi Görnt.Tek.</vt:lpstr>
      <vt:lpstr>Ort.Pro.&amp;Ortez</vt:lpstr>
      <vt:lpstr>Odyometri</vt:lpstr>
      <vt:lpstr>İlk ve Acil Yardım</vt:lpstr>
      <vt:lpstr>Fizyoterapi</vt:lpstr>
      <vt:lpstr>Diyaliz</vt:lpstr>
      <vt:lpstr>Diş Protez</vt:lpstr>
      <vt:lpstr>Tıb.Dok.&amp; Sekreterlik</vt:lpstr>
      <vt:lpstr>Anestezi!_Toc235298350</vt:lpstr>
      <vt:lpstr>'Diş Protez'!_Toc235298350</vt:lpstr>
      <vt:lpstr>Diyaliz!_Toc235298350</vt:lpstr>
      <vt:lpstr>Fizyoterapi!_Toc235298350</vt:lpstr>
      <vt:lpstr>'İlk ve Acil Yardım'!_Toc235298350</vt:lpstr>
      <vt:lpstr>Odyometri!_Toc235298350</vt:lpstr>
      <vt:lpstr>'Ort.Pro.&amp;Ortez'!_Toc235298350</vt:lpstr>
      <vt:lpstr>'Tıb.Dok.&amp; Sekreterlik'!_Toc235298350</vt:lpstr>
      <vt:lpstr>'Tıbbi Görnt.Tek.'!_Toc235298350</vt:lpstr>
      <vt:lpstr>'Tıbbi Lab.Tek.'!_Toc235298350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ve Acil Yardım'!Yazdırma_Alanı</vt:lpstr>
      <vt:lpstr>Odyometri!Yazdırma_Alanı</vt:lpstr>
      <vt:lpstr>'Ort.Pro.&amp;Ortez'!Yazdırma_Alanı</vt:lpstr>
      <vt:lpstr>'Tıb.Dok.&amp; Sekreterlik'!Yazdırma_Alanı</vt:lpstr>
      <vt:lpstr>'Tıbbi Görnt.Tek.'!Yazdırma_Alanı</vt:lpstr>
      <vt:lpstr>'Tıbbi Lab.Tek.'!Yazdırma_Alanı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Musa</cp:lastModifiedBy>
  <cp:lastPrinted>2016-09-27T13:19:48Z</cp:lastPrinted>
  <dcterms:created xsi:type="dcterms:W3CDTF">2013-02-27T09:05:09Z</dcterms:created>
  <dcterms:modified xsi:type="dcterms:W3CDTF">2018-01-02T13:11:50Z</dcterms:modified>
</cp:coreProperties>
</file>