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F838DCD0-E559-4140-BB7A-B6733B9EAF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51" i="1" l="1"/>
  <c r="H151" i="1"/>
  <c r="J151" i="1"/>
  <c r="G151" i="1"/>
  <c r="H139" i="1"/>
  <c r="G139" i="1"/>
  <c r="F139" i="1"/>
  <c r="H127" i="1"/>
  <c r="G127" i="1"/>
  <c r="F127" i="1"/>
  <c r="H115" i="1"/>
  <c r="G115" i="1"/>
  <c r="F115" i="1"/>
  <c r="H103" i="1"/>
  <c r="G103" i="1"/>
  <c r="F103" i="1"/>
  <c r="H91" i="1"/>
  <c r="G91" i="1"/>
  <c r="F91" i="1"/>
  <c r="H79" i="1"/>
  <c r="G79" i="1"/>
  <c r="F79" i="1"/>
  <c r="H78" i="1"/>
  <c r="G78" i="1"/>
  <c r="F78" i="1"/>
  <c r="H77" i="1"/>
  <c r="G77" i="1"/>
  <c r="F77" i="1"/>
  <c r="H76" i="1"/>
  <c r="G76" i="1"/>
  <c r="F76" i="1"/>
  <c r="J64" i="1"/>
  <c r="I64" i="1"/>
  <c r="H64" i="1"/>
  <c r="G64" i="1"/>
  <c r="G46" i="1"/>
  <c r="H46" i="1"/>
  <c r="I46" i="1"/>
  <c r="J46" i="1"/>
  <c r="I52" i="1"/>
  <c r="H52" i="1"/>
  <c r="G52" i="1"/>
  <c r="I51" i="1"/>
  <c r="H51" i="1"/>
  <c r="G51" i="1"/>
  <c r="I50" i="1"/>
  <c r="H50" i="1"/>
  <c r="G50" i="1"/>
  <c r="J49" i="1"/>
  <c r="I49" i="1"/>
  <c r="H49" i="1"/>
  <c r="G49" i="1"/>
  <c r="J48" i="1"/>
  <c r="I48" i="1"/>
  <c r="H48" i="1"/>
  <c r="G48" i="1"/>
  <c r="J47" i="1"/>
  <c r="I47" i="1"/>
  <c r="H47" i="1"/>
  <c r="G47" i="1"/>
  <c r="J34" i="1"/>
  <c r="I34" i="1"/>
  <c r="H34" i="1"/>
  <c r="G34" i="1"/>
  <c r="J33" i="1"/>
  <c r="I33" i="1"/>
  <c r="H33" i="1"/>
  <c r="G33" i="1"/>
  <c r="I139" i="1" l="1"/>
  <c r="I103" i="1"/>
  <c r="I115" i="1"/>
  <c r="I127" i="1"/>
  <c r="I78" i="1"/>
  <c r="K151" i="1"/>
  <c r="I77" i="1"/>
  <c r="I91" i="1"/>
  <c r="K64" i="1"/>
  <c r="I76" i="1"/>
  <c r="I79" i="1"/>
  <c r="K46" i="1"/>
  <c r="K47" i="1"/>
  <c r="K48" i="1"/>
  <c r="K49" i="1"/>
  <c r="K33" i="1"/>
  <c r="K34" i="1"/>
  <c r="I21" i="1"/>
  <c r="H21" i="1"/>
  <c r="G21" i="1"/>
  <c r="I20" i="1"/>
  <c r="H20" i="1"/>
  <c r="G20" i="1"/>
  <c r="I19" i="1"/>
  <c r="H19" i="1"/>
  <c r="G19" i="1"/>
  <c r="I18" i="1"/>
  <c r="H18" i="1"/>
  <c r="G18" i="1"/>
  <c r="I17" i="1"/>
  <c r="H17" i="1"/>
  <c r="G17" i="1"/>
  <c r="J16" i="1"/>
  <c r="I16" i="1"/>
  <c r="H16" i="1"/>
  <c r="G16" i="1"/>
  <c r="J15" i="1"/>
  <c r="I15" i="1"/>
  <c r="H15" i="1"/>
  <c r="G15" i="1"/>
  <c r="J14" i="1"/>
  <c r="I14" i="1"/>
  <c r="H14" i="1"/>
  <c r="G14" i="1"/>
  <c r="J13" i="1"/>
  <c r="I13" i="1"/>
  <c r="H13" i="1"/>
  <c r="G13" i="1"/>
  <c r="J12" i="1"/>
  <c r="I12" i="1"/>
  <c r="H12" i="1"/>
  <c r="G12" i="1"/>
  <c r="K13" i="1" l="1"/>
  <c r="K16" i="1"/>
  <c r="K12" i="1"/>
  <c r="K14" i="1"/>
  <c r="K15" i="1"/>
  <c r="M12" i="1" l="1"/>
</calcChain>
</file>

<file path=xl/sharedStrings.xml><?xml version="1.0" encoding="utf-8"?>
<sst xmlns="http://schemas.openxmlformats.org/spreadsheetml/2006/main" count="298" uniqueCount="93">
  <si>
    <t>S.N.</t>
  </si>
  <si>
    <t>ADI VE SOYADI</t>
  </si>
  <si>
    <t>ALES</t>
  </si>
  <si>
    <t>LİSANS</t>
  </si>
  <si>
    <t>YABANCI DİL</t>
  </si>
  <si>
    <t>TOPLAM</t>
  </si>
  <si>
    <t>DEĞERLENDİRME</t>
  </si>
  <si>
    <t>GİRİŞ SINAVI</t>
  </si>
  <si>
    <t>Araştırma Görevlisi</t>
  </si>
  <si>
    <t>Başarısız</t>
  </si>
  <si>
    <t>Başarılı (Asıl)</t>
  </si>
  <si>
    <t>Başarılı (Yedek)</t>
  </si>
  <si>
    <t>Y.DİL (%30)</t>
  </si>
  <si>
    <t>Sıralamaya Giremedi</t>
  </si>
  <si>
    <t>Sınava Girmedi</t>
  </si>
  <si>
    <t>ALES (%30)</t>
  </si>
  <si>
    <t>LİSANS (%30)</t>
  </si>
  <si>
    <t>Y.DİL (%10)</t>
  </si>
  <si>
    <t>GİRİŞ SINAVI (%30)</t>
  </si>
  <si>
    <t>Kâzım Karabekir Eğitim Fakültesi</t>
  </si>
  <si>
    <t>Yabancı Diller Yüksekokulu</t>
  </si>
  <si>
    <t>Öğretim Görevlisi (Ders Verecek)</t>
  </si>
  <si>
    <t>LİSANS (%10)</t>
  </si>
  <si>
    <t>ALES (%35)</t>
  </si>
  <si>
    <t>GİRİŞ SINAVI (%35)</t>
  </si>
  <si>
    <t>Oltu Meslek Yüksekokulu</t>
  </si>
  <si>
    <t>Gıda Kalite Kontrolü ve Analizi</t>
  </si>
  <si>
    <t>İLAN NO: 1</t>
  </si>
  <si>
    <t>Birim</t>
  </si>
  <si>
    <t>Hukuk Fakültesi</t>
  </si>
  <si>
    <t>Anabilim Dalı / Program</t>
  </si>
  <si>
    <t>Fikri Mülkiyet Hukuku</t>
  </si>
  <si>
    <t>Kadro ünvanı</t>
  </si>
  <si>
    <t>Kadro sayısı / Derecesi</t>
  </si>
  <si>
    <t>1 / 5</t>
  </si>
  <si>
    <t>-</t>
  </si>
  <si>
    <t>İLAN NO: 2</t>
  </si>
  <si>
    <t>İktisadi ve İdari Bilimler Fakültesi</t>
  </si>
  <si>
    <t>İstatistik</t>
  </si>
  <si>
    <t>İLAN NO: 3</t>
  </si>
  <si>
    <t>Matematik Eğitimi</t>
  </si>
  <si>
    <t>Güzel Sanatlar Fakültesi</t>
  </si>
  <si>
    <t>Tezhip</t>
  </si>
  <si>
    <t>İLAN NO: 4</t>
  </si>
  <si>
    <t>İLAN NO: 5</t>
  </si>
  <si>
    <t>Horasan Meslek Yüksekokulu</t>
  </si>
  <si>
    <t>Bilgisayar Programcılığı</t>
  </si>
  <si>
    <t>İLAN NO: 6</t>
  </si>
  <si>
    <t>Halkla İlişkiler ve Tanıtım</t>
  </si>
  <si>
    <t>İLAN NO: 7</t>
  </si>
  <si>
    <t>İnşaat Teknolojisi</t>
  </si>
  <si>
    <t>İLAN NO: 8</t>
  </si>
  <si>
    <t>İLAN NO: 9</t>
  </si>
  <si>
    <t>Sağlık Hizmetleri Meslek Yüksekokulu</t>
  </si>
  <si>
    <t>Elektronörofizyoloji</t>
  </si>
  <si>
    <t>İLAN NO: 10</t>
  </si>
  <si>
    <t>Diş Protez Teknolojisi</t>
  </si>
  <si>
    <t>1 / 4</t>
  </si>
  <si>
    <t>İLAN NO: 11</t>
  </si>
  <si>
    <t>Yabancı Diller (Almanca)</t>
  </si>
  <si>
    <t xml:space="preserve">ATATÜRK ÜNİVERSİTESİ </t>
  </si>
  <si>
    <t>Sonuçlara ilişkin itirazlar ilgili birime yapılmalıdır.</t>
  </si>
  <si>
    <t>ÖĞRETİM ELEMANI ALIMI SINAV SONUÇLARI</t>
  </si>
  <si>
    <t>D*** K***</t>
  </si>
  <si>
    <t>A*** T***</t>
  </si>
  <si>
    <t>A*** T*** K***</t>
  </si>
  <si>
    <t>S*** Z***</t>
  </si>
  <si>
    <t>S*** İ*** K***</t>
  </si>
  <si>
    <t>Y*** E*** Y***</t>
  </si>
  <si>
    <t>M*** T***</t>
  </si>
  <si>
    <t>S*** B***</t>
  </si>
  <si>
    <t>M*** T*** Ö***</t>
  </si>
  <si>
    <t>A*** A*** V***</t>
  </si>
  <si>
    <t>O*** B***</t>
  </si>
  <si>
    <t>A*** T*** A***</t>
  </si>
  <si>
    <t>N*** G***</t>
  </si>
  <si>
    <t>A*** G***</t>
  </si>
  <si>
    <t>M*** Y***</t>
  </si>
  <si>
    <t>N*** T***</t>
  </si>
  <si>
    <t>R*** T***</t>
  </si>
  <si>
    <t>N*** S***</t>
  </si>
  <si>
    <t>B*** T***</t>
  </si>
  <si>
    <t>B*** A*** Y***</t>
  </si>
  <si>
    <t>E*** T***</t>
  </si>
  <si>
    <t>E*** G*** C***</t>
  </si>
  <si>
    <t>R*** N*** Ş*** N***</t>
  </si>
  <si>
    <t>F*** G*** U***</t>
  </si>
  <si>
    <t>İ*** C*** A***</t>
  </si>
  <si>
    <t>B*** E***</t>
  </si>
  <si>
    <t>B*** K***</t>
  </si>
  <si>
    <t>E*** A***</t>
  </si>
  <si>
    <t>D*** B*** A***</t>
  </si>
  <si>
    <t>G*** Ç***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</si>
</sst>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4"/>
      <name val="Calibri"/>
      <family val="2"/>
      <charset val="162"/>
      <scheme val="minor"/>
    </font>
    <font>
      <b/>
      <sz val="10"/>
      <color rgb="FFFFFFFF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rgb="FFFFFFFF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23445E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0">
    <xf numFmtId="0" fontId="0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3" fillId="0" borderId="0"/>
  </cellStyleXfs>
  <cellXfs count="74">
    <xf numFmtId="0" fontId="0" fillId="0" borderId="0" xfId="0"/>
    <xf numFmtId="164" fontId="7" fillId="0" borderId="0" xfId="0" applyNumberFormat="1" applyFont="1"/>
    <xf numFmtId="1" fontId="7" fillId="0" borderId="0" xfId="0" applyNumberFormat="1" applyFont="1" applyAlignment="1">
      <alignment horizontal="center"/>
    </xf>
    <xf numFmtId="1" fontId="9" fillId="0" borderId="0" xfId="0" applyNumberFormat="1" applyFont="1" applyAlignment="1">
      <alignment horizontal="center"/>
    </xf>
    <xf numFmtId="164" fontId="9" fillId="0" borderId="0" xfId="0" applyNumberFormat="1" applyFont="1"/>
    <xf numFmtId="164" fontId="10" fillId="0" borderId="0" xfId="0" applyNumberFormat="1" applyFont="1"/>
    <xf numFmtId="1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/>
    <xf numFmtId="164" fontId="9" fillId="0" borderId="0" xfId="0" applyNumberFormat="1" applyFont="1" applyFill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0" fontId="13" fillId="4" borderId="0" xfId="0" applyNumberFormat="1" applyFont="1" applyFill="1" applyBorder="1" applyAlignment="1">
      <alignment vertical="center"/>
    </xf>
    <xf numFmtId="164" fontId="10" fillId="4" borderId="7" xfId="0" applyNumberFormat="1" applyFont="1" applyFill="1" applyBorder="1" applyAlignment="1">
      <alignment vertical="center"/>
    </xf>
    <xf numFmtId="164" fontId="10" fillId="4" borderId="0" xfId="0" applyNumberFormat="1" applyFont="1" applyFill="1" applyBorder="1" applyAlignment="1">
      <alignment vertical="center"/>
    </xf>
    <xf numFmtId="0" fontId="11" fillId="5" borderId="1" xfId="0" applyFont="1" applyFill="1" applyBorder="1" applyAlignment="1">
      <alignment vertical="center"/>
    </xf>
    <xf numFmtId="164" fontId="11" fillId="5" borderId="1" xfId="0" applyNumberFormat="1" applyFont="1" applyFill="1" applyBorder="1" applyAlignment="1">
      <alignment horizontal="center" vertical="center"/>
    </xf>
    <xf numFmtId="164" fontId="11" fillId="5" borderId="1" xfId="0" applyNumberFormat="1" applyFont="1" applyFill="1" applyBorder="1" applyAlignment="1">
      <alignment vertical="center"/>
    </xf>
    <xf numFmtId="0" fontId="12" fillId="0" borderId="0" xfId="0" applyNumberFormat="1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left" vertical="center"/>
    </xf>
    <xf numFmtId="164" fontId="2" fillId="2" borderId="5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5" fontId="2" fillId="4" borderId="2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165" fontId="2" fillId="4" borderId="6" xfId="0" applyNumberFormat="1" applyFont="1" applyFill="1" applyBorder="1" applyAlignment="1">
      <alignment horizontal="center" vertical="center"/>
    </xf>
    <xf numFmtId="164" fontId="2" fillId="4" borderId="5" xfId="0" applyNumberFormat="1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/>
    </xf>
    <xf numFmtId="165" fontId="2" fillId="0" borderId="6" xfId="0" applyNumberFormat="1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left" vertical="center"/>
    </xf>
    <xf numFmtId="164" fontId="14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" fontId="15" fillId="5" borderId="1" xfId="0" applyNumberFormat="1" applyFont="1" applyFill="1" applyBorder="1" applyAlignment="1">
      <alignment horizontal="center" vertical="center"/>
    </xf>
    <xf numFmtId="164" fontId="15" fillId="5" borderId="1" xfId="0" applyNumberFormat="1" applyFont="1" applyFill="1" applyBorder="1" applyAlignment="1">
      <alignment horizontal="left" vertical="center"/>
    </xf>
    <xf numFmtId="164" fontId="15" fillId="5" borderId="1" xfId="0" applyNumberFormat="1" applyFont="1" applyFill="1" applyBorder="1" applyAlignment="1">
      <alignment horizontal="center" vertical="center"/>
    </xf>
    <xf numFmtId="0" fontId="15" fillId="5" borderId="1" xfId="4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16" fillId="3" borderId="1" xfId="0" applyNumberFormat="1" applyFont="1" applyFill="1" applyBorder="1" applyAlignment="1">
      <alignment vertical="center"/>
    </xf>
    <xf numFmtId="0" fontId="16" fillId="3" borderId="7" xfId="0" applyNumberFormat="1" applyFont="1" applyFill="1" applyBorder="1" applyAlignment="1">
      <alignment vertical="center"/>
    </xf>
    <xf numFmtId="0" fontId="16" fillId="3" borderId="0" xfId="0" applyNumberFormat="1" applyFont="1" applyFill="1" applyBorder="1" applyAlignment="1">
      <alignment vertical="center"/>
    </xf>
    <xf numFmtId="0" fontId="15" fillId="0" borderId="1" xfId="0" applyNumberFormat="1" applyFont="1" applyFill="1" applyBorder="1" applyAlignment="1">
      <alignment vertical="center"/>
    </xf>
    <xf numFmtId="1" fontId="11" fillId="5" borderId="1" xfId="0" applyNumberFormat="1" applyFont="1" applyFill="1" applyBorder="1" applyAlignment="1">
      <alignment vertical="center"/>
    </xf>
    <xf numFmtId="0" fontId="11" fillId="5" borderId="1" xfId="4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64" fontId="14" fillId="4" borderId="1" xfId="0" applyNumberFormat="1" applyFont="1" applyFill="1" applyBorder="1" applyAlignment="1">
      <alignment horizontal="center" vertical="center"/>
    </xf>
    <xf numFmtId="0" fontId="16" fillId="3" borderId="2" xfId="0" applyNumberFormat="1" applyFont="1" applyFill="1" applyBorder="1" applyAlignment="1">
      <alignment vertical="center"/>
    </xf>
    <xf numFmtId="0" fontId="16" fillId="3" borderId="3" xfId="0" applyNumberFormat="1" applyFont="1" applyFill="1" applyBorder="1" applyAlignment="1">
      <alignment vertical="center"/>
    </xf>
    <xf numFmtId="0" fontId="16" fillId="3" borderId="4" xfId="0" applyNumberFormat="1" applyFont="1" applyFill="1" applyBorder="1" applyAlignment="1">
      <alignment vertical="center"/>
    </xf>
    <xf numFmtId="0" fontId="15" fillId="0" borderId="2" xfId="0" applyNumberFormat="1" applyFont="1" applyFill="1" applyBorder="1" applyAlignment="1">
      <alignment vertical="center"/>
    </xf>
    <xf numFmtId="0" fontId="15" fillId="0" borderId="3" xfId="0" applyNumberFormat="1" applyFont="1" applyFill="1" applyBorder="1" applyAlignment="1">
      <alignment vertical="center"/>
    </xf>
    <xf numFmtId="0" fontId="15" fillId="0" borderId="4" xfId="0" applyNumberFormat="1" applyFont="1" applyFill="1" applyBorder="1" applyAlignment="1">
      <alignment vertical="center"/>
    </xf>
    <xf numFmtId="49" fontId="15" fillId="0" borderId="2" xfId="0" applyNumberFormat="1" applyFont="1" applyFill="1" applyBorder="1" applyAlignment="1">
      <alignment vertical="center"/>
    </xf>
    <xf numFmtId="1" fontId="11" fillId="5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vertical="center"/>
    </xf>
    <xf numFmtId="0" fontId="15" fillId="0" borderId="2" xfId="0" applyNumberFormat="1" applyFont="1" applyFill="1" applyBorder="1" applyAlignment="1">
      <alignment horizontal="left" vertical="center"/>
    </xf>
    <xf numFmtId="0" fontId="15" fillId="0" borderId="3" xfId="0" applyNumberFormat="1" applyFont="1" applyFill="1" applyBorder="1" applyAlignment="1">
      <alignment horizontal="left" vertical="center"/>
    </xf>
    <xf numFmtId="0" fontId="15" fillId="0" borderId="4" xfId="0" applyNumberFormat="1" applyFont="1" applyFill="1" applyBorder="1" applyAlignment="1">
      <alignment horizontal="left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16" fillId="3" borderId="1" xfId="0" applyNumberFormat="1" applyFont="1" applyFill="1" applyBorder="1" applyAlignment="1">
      <alignment horizontal="left" vertical="center"/>
    </xf>
    <xf numFmtId="0" fontId="15" fillId="0" borderId="1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4" fillId="0" borderId="2" xfId="0" applyNumberFormat="1" applyFont="1" applyFill="1" applyBorder="1" applyAlignment="1">
      <alignment horizontal="center" vertical="center"/>
    </xf>
    <xf numFmtId="0" fontId="14" fillId="0" borderId="3" xfId="0" applyNumberFormat="1" applyFont="1" applyFill="1" applyBorder="1" applyAlignment="1">
      <alignment horizontal="center" vertical="center"/>
    </xf>
    <xf numFmtId="0" fontId="14" fillId="0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</cellXfs>
  <cellStyles count="20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12" xr:uid="{00000000-0005-0000-0000-000003000000}"/>
    <cellStyle name="Normal 2 3" xfId="6" xr:uid="{00000000-0005-0000-0000-000004000000}"/>
    <cellStyle name="Normal 3" xfId="3" xr:uid="{00000000-0005-0000-0000-000005000000}"/>
    <cellStyle name="Normal 3 2" xfId="13" xr:uid="{00000000-0005-0000-0000-000006000000}"/>
    <cellStyle name="Normal 3 3" xfId="17" xr:uid="{00000000-0005-0000-0000-000007000000}"/>
    <cellStyle name="Normal 3 4" xfId="7" xr:uid="{00000000-0005-0000-0000-000008000000}"/>
    <cellStyle name="Normal 4" xfId="4" xr:uid="{00000000-0005-0000-0000-000009000000}"/>
    <cellStyle name="Normal 4 2" xfId="14" xr:uid="{00000000-0005-0000-0000-00000A000000}"/>
    <cellStyle name="Normal 4 3" xfId="8" xr:uid="{00000000-0005-0000-0000-00000B000000}"/>
    <cellStyle name="Normal 5" xfId="5" xr:uid="{00000000-0005-0000-0000-00000C000000}"/>
    <cellStyle name="Normal 5 2" xfId="15" xr:uid="{00000000-0005-0000-0000-00000D000000}"/>
    <cellStyle name="Normal 5 3" xfId="9" xr:uid="{00000000-0005-0000-0000-00000E000000}"/>
    <cellStyle name="Normal 6" xfId="10" xr:uid="{00000000-0005-0000-0000-00000F000000}"/>
    <cellStyle name="Normal 6 2" xfId="16" xr:uid="{00000000-0005-0000-0000-000010000000}"/>
    <cellStyle name="Normal 7" xfId="11" xr:uid="{00000000-0005-0000-0000-000011000000}"/>
    <cellStyle name="Normal 8" xfId="18" xr:uid="{00000000-0005-0000-0000-000012000000}"/>
    <cellStyle name="Normal 9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1"/>
  <sheetViews>
    <sheetView showGridLines="0" tabSelected="1" zoomScaleNormal="100" workbookViewId="0"/>
  </sheetViews>
  <sheetFormatPr defaultColWidth="9.140625" defaultRowHeight="18.75" x14ac:dyDescent="0.3"/>
  <cols>
    <col min="1" max="1" width="4" style="2" bestFit="1" customWidth="1"/>
    <col min="2" max="2" width="25.85546875" style="1" bestFit="1" customWidth="1"/>
    <col min="3" max="4" width="10.7109375" style="1" customWidth="1"/>
    <col min="5" max="6" width="12.28515625" style="1" bestFit="1" customWidth="1"/>
    <col min="7" max="7" width="12" style="1" customWidth="1"/>
    <col min="8" max="8" width="17.140625" style="1" customWidth="1"/>
    <col min="9" max="9" width="10.85546875" style="1" bestFit="1" customWidth="1"/>
    <col min="10" max="10" width="18" style="1" bestFit="1" customWidth="1"/>
    <col min="11" max="11" width="15.7109375" style="1" customWidth="1"/>
    <col min="12" max="12" width="19.42578125" style="1" bestFit="1" customWidth="1"/>
    <col min="13" max="14" width="0" style="1" hidden="1" customWidth="1"/>
    <col min="15" max="16384" width="9.140625" style="1"/>
  </cols>
  <sheetData>
    <row r="1" spans="1:15" x14ac:dyDescent="0.3">
      <c r="A1" s="1"/>
      <c r="E1" s="2"/>
      <c r="G1" s="16" t="s">
        <v>60</v>
      </c>
    </row>
    <row r="2" spans="1:15" x14ac:dyDescent="0.3">
      <c r="A2" s="1"/>
      <c r="E2" s="2"/>
      <c r="G2" s="16" t="s">
        <v>62</v>
      </c>
    </row>
    <row r="3" spans="1:15" x14ac:dyDescent="0.3">
      <c r="A3" s="1"/>
      <c r="E3" s="2"/>
      <c r="G3" s="16" t="s">
        <v>61</v>
      </c>
    </row>
    <row r="5" spans="1:15" x14ac:dyDescent="0.3">
      <c r="A5" s="38" t="s">
        <v>27</v>
      </c>
      <c r="B5" s="39"/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15" x14ac:dyDescent="0.3">
      <c r="A6" s="41" t="s">
        <v>28</v>
      </c>
      <c r="B6" s="41"/>
      <c r="C6" s="55" t="s">
        <v>29</v>
      </c>
      <c r="D6" s="56"/>
      <c r="E6" s="56"/>
      <c r="F6" s="56"/>
      <c r="G6" s="56"/>
      <c r="H6" s="56"/>
      <c r="I6" s="56"/>
      <c r="J6" s="56"/>
      <c r="K6" s="56"/>
      <c r="L6" s="57"/>
    </row>
    <row r="7" spans="1:15" x14ac:dyDescent="0.3">
      <c r="A7" s="41" t="s">
        <v>30</v>
      </c>
      <c r="B7" s="41"/>
      <c r="C7" s="60" t="s">
        <v>31</v>
      </c>
      <c r="D7" s="60"/>
      <c r="E7" s="60"/>
      <c r="F7" s="60"/>
      <c r="G7" s="60"/>
      <c r="H7" s="60"/>
      <c r="I7" s="60"/>
      <c r="J7" s="60"/>
      <c r="K7" s="60"/>
      <c r="L7" s="60"/>
    </row>
    <row r="8" spans="1:15" x14ac:dyDescent="0.3">
      <c r="A8" s="41" t="s">
        <v>32</v>
      </c>
      <c r="B8" s="41"/>
      <c r="C8" s="60" t="s">
        <v>8</v>
      </c>
      <c r="D8" s="60"/>
      <c r="E8" s="60"/>
      <c r="F8" s="60"/>
      <c r="G8" s="60"/>
      <c r="H8" s="60"/>
      <c r="I8" s="60"/>
      <c r="J8" s="60"/>
      <c r="K8" s="60"/>
      <c r="L8" s="60"/>
    </row>
    <row r="9" spans="1:15" x14ac:dyDescent="0.3">
      <c r="A9" s="41" t="s">
        <v>33</v>
      </c>
      <c r="B9" s="41"/>
      <c r="C9" s="60" t="s">
        <v>34</v>
      </c>
      <c r="D9" s="60"/>
      <c r="E9" s="60"/>
      <c r="F9" s="60"/>
      <c r="G9" s="60"/>
      <c r="H9" s="60"/>
      <c r="I9" s="60"/>
      <c r="J9" s="60"/>
      <c r="K9" s="60"/>
      <c r="L9" s="60"/>
    </row>
    <row r="10" spans="1:15" s="4" customFormat="1" ht="18" customHeight="1" x14ac:dyDescent="0.2">
      <c r="A10" s="61"/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</row>
    <row r="11" spans="1:15" s="4" customFormat="1" ht="18" customHeight="1" x14ac:dyDescent="0.2">
      <c r="A11" s="32" t="s">
        <v>0</v>
      </c>
      <c r="B11" s="33" t="s">
        <v>1</v>
      </c>
      <c r="C11" s="34" t="s">
        <v>2</v>
      </c>
      <c r="D11" s="34" t="s">
        <v>3</v>
      </c>
      <c r="E11" s="34" t="s">
        <v>4</v>
      </c>
      <c r="F11" s="34" t="s">
        <v>7</v>
      </c>
      <c r="G11" s="34" t="s">
        <v>15</v>
      </c>
      <c r="H11" s="34" t="s">
        <v>16</v>
      </c>
      <c r="I11" s="34" t="s">
        <v>17</v>
      </c>
      <c r="J11" s="34" t="s">
        <v>18</v>
      </c>
      <c r="K11" s="34" t="s">
        <v>5</v>
      </c>
      <c r="L11" s="35" t="s">
        <v>6</v>
      </c>
      <c r="M11" s="5"/>
      <c r="N11" s="5"/>
      <c r="O11" s="5"/>
    </row>
    <row r="12" spans="1:15" s="4" customFormat="1" ht="18" customHeight="1" x14ac:dyDescent="0.2">
      <c r="A12" s="36">
        <v>1</v>
      </c>
      <c r="B12" s="65" t="s">
        <v>63</v>
      </c>
      <c r="C12" s="18">
        <v>82.828000000000003</v>
      </c>
      <c r="D12" s="19">
        <v>90.2</v>
      </c>
      <c r="E12" s="18">
        <v>87.5</v>
      </c>
      <c r="F12" s="19">
        <v>66</v>
      </c>
      <c r="G12" s="19">
        <f t="shared" ref="G12:H21" si="0">C12*(30/100)</f>
        <v>24.848400000000002</v>
      </c>
      <c r="H12" s="19">
        <f t="shared" si="0"/>
        <v>27.06</v>
      </c>
      <c r="I12" s="19">
        <f t="shared" ref="I12:I21" si="1">E12*(10/100)</f>
        <v>8.75</v>
      </c>
      <c r="J12" s="19">
        <f t="shared" ref="J12:J16" si="2">F12*(30/100)</f>
        <v>19.8</v>
      </c>
      <c r="K12" s="19">
        <f t="shared" ref="K12:K16" si="3">G12+H12+I12+J12</f>
        <v>80.458399999999997</v>
      </c>
      <c r="L12" s="19" t="s">
        <v>10</v>
      </c>
      <c r="M12" s="4" t="e">
        <f>IF(AND(#REF!&gt;=1,ISTEXT(B12)),"BAŞARILI","")</f>
        <v>#REF!</v>
      </c>
    </row>
    <row r="13" spans="1:15" s="4" customFormat="1" ht="18" customHeight="1" x14ac:dyDescent="0.2">
      <c r="A13" s="37">
        <v>2</v>
      </c>
      <c r="B13" s="66" t="s">
        <v>64</v>
      </c>
      <c r="C13" s="20">
        <v>89.301000000000002</v>
      </c>
      <c r="D13" s="20">
        <v>66.16</v>
      </c>
      <c r="E13" s="20">
        <v>88.75</v>
      </c>
      <c r="F13" s="21">
        <v>62</v>
      </c>
      <c r="G13" s="21">
        <f t="shared" si="0"/>
        <v>26.790299999999998</v>
      </c>
      <c r="H13" s="21">
        <f t="shared" si="0"/>
        <v>19.847999999999999</v>
      </c>
      <c r="I13" s="21">
        <f t="shared" si="1"/>
        <v>8.875</v>
      </c>
      <c r="J13" s="21">
        <f t="shared" si="2"/>
        <v>18.599999999999998</v>
      </c>
      <c r="K13" s="21">
        <f t="shared" si="3"/>
        <v>74.113299999999995</v>
      </c>
      <c r="L13" s="28" t="s">
        <v>11</v>
      </c>
    </row>
    <row r="14" spans="1:15" s="4" customFormat="1" ht="18" customHeight="1" x14ac:dyDescent="0.2">
      <c r="A14" s="37">
        <v>3</v>
      </c>
      <c r="B14" s="67" t="s">
        <v>65</v>
      </c>
      <c r="C14" s="20">
        <v>87.483999999999995</v>
      </c>
      <c r="D14" s="20">
        <v>68.03</v>
      </c>
      <c r="E14" s="20">
        <v>90</v>
      </c>
      <c r="F14" s="21">
        <v>35</v>
      </c>
      <c r="G14" s="21">
        <f t="shared" si="0"/>
        <v>26.245199999999997</v>
      </c>
      <c r="H14" s="21">
        <f t="shared" si="0"/>
        <v>20.408999999999999</v>
      </c>
      <c r="I14" s="21">
        <f t="shared" si="1"/>
        <v>9</v>
      </c>
      <c r="J14" s="21">
        <f t="shared" si="2"/>
        <v>10.5</v>
      </c>
      <c r="K14" s="21">
        <f t="shared" si="3"/>
        <v>66.154200000000003</v>
      </c>
      <c r="L14" s="28" t="s">
        <v>13</v>
      </c>
    </row>
    <row r="15" spans="1:15" s="4" customFormat="1" ht="18" customHeight="1" x14ac:dyDescent="0.2">
      <c r="A15" s="37">
        <v>4</v>
      </c>
      <c r="B15" s="67" t="s">
        <v>66</v>
      </c>
      <c r="C15" s="20">
        <v>70.745999999999995</v>
      </c>
      <c r="D15" s="21">
        <v>84.83</v>
      </c>
      <c r="E15" s="20">
        <v>97.5</v>
      </c>
      <c r="F15" s="21">
        <v>32</v>
      </c>
      <c r="G15" s="21">
        <f t="shared" si="0"/>
        <v>21.223799999999997</v>
      </c>
      <c r="H15" s="21">
        <f t="shared" si="0"/>
        <v>25.448999999999998</v>
      </c>
      <c r="I15" s="21">
        <f t="shared" si="1"/>
        <v>9.75</v>
      </c>
      <c r="J15" s="21">
        <f t="shared" si="2"/>
        <v>9.6</v>
      </c>
      <c r="K15" s="21">
        <f t="shared" si="3"/>
        <v>66.022799999999989</v>
      </c>
      <c r="L15" s="28" t="s">
        <v>13</v>
      </c>
    </row>
    <row r="16" spans="1:15" s="4" customFormat="1" ht="18" customHeight="1" x14ac:dyDescent="0.2">
      <c r="A16" s="37">
        <v>5</v>
      </c>
      <c r="B16" s="67" t="s">
        <v>67</v>
      </c>
      <c r="C16" s="20">
        <v>84.082999999999998</v>
      </c>
      <c r="D16" s="21">
        <v>72</v>
      </c>
      <c r="E16" s="20">
        <v>86.25</v>
      </c>
      <c r="F16" s="21">
        <v>34</v>
      </c>
      <c r="G16" s="21">
        <f t="shared" si="0"/>
        <v>25.224899999999998</v>
      </c>
      <c r="H16" s="21">
        <f t="shared" si="0"/>
        <v>21.599999999999998</v>
      </c>
      <c r="I16" s="21">
        <f t="shared" si="1"/>
        <v>8.625</v>
      </c>
      <c r="J16" s="21">
        <f t="shared" si="2"/>
        <v>10.199999999999999</v>
      </c>
      <c r="K16" s="21">
        <f t="shared" si="3"/>
        <v>65.649900000000002</v>
      </c>
      <c r="L16" s="28" t="s">
        <v>13</v>
      </c>
    </row>
    <row r="17" spans="1:12" s="4" customFormat="1" ht="18" customHeight="1" x14ac:dyDescent="0.2">
      <c r="A17" s="37">
        <v>6</v>
      </c>
      <c r="B17" s="67" t="s">
        <v>68</v>
      </c>
      <c r="C17" s="20">
        <v>83.227000000000004</v>
      </c>
      <c r="D17" s="20">
        <v>91.83</v>
      </c>
      <c r="E17" s="20">
        <v>96.25</v>
      </c>
      <c r="F17" s="21" t="s">
        <v>35</v>
      </c>
      <c r="G17" s="21">
        <f t="shared" si="0"/>
        <v>24.9681</v>
      </c>
      <c r="H17" s="21">
        <f t="shared" si="0"/>
        <v>27.548999999999999</v>
      </c>
      <c r="I17" s="21">
        <f t="shared" si="1"/>
        <v>9.625</v>
      </c>
      <c r="J17" s="21" t="s">
        <v>35</v>
      </c>
      <c r="K17" s="21">
        <v>62.142099999999999</v>
      </c>
      <c r="L17" s="28" t="s">
        <v>14</v>
      </c>
    </row>
    <row r="18" spans="1:12" s="4" customFormat="1" ht="18" customHeight="1" x14ac:dyDescent="0.2">
      <c r="A18" s="37">
        <v>7</v>
      </c>
      <c r="B18" s="67" t="s">
        <v>69</v>
      </c>
      <c r="C18" s="20">
        <v>89.334000000000003</v>
      </c>
      <c r="D18" s="20">
        <v>89.5</v>
      </c>
      <c r="E18" s="20">
        <v>83.75</v>
      </c>
      <c r="F18" s="21" t="s">
        <v>35</v>
      </c>
      <c r="G18" s="21">
        <f t="shared" si="0"/>
        <v>26.8002</v>
      </c>
      <c r="H18" s="21">
        <f t="shared" si="0"/>
        <v>26.849999999999998</v>
      </c>
      <c r="I18" s="21">
        <f t="shared" si="1"/>
        <v>8.375</v>
      </c>
      <c r="J18" s="21" t="s">
        <v>35</v>
      </c>
      <c r="K18" s="21">
        <v>62.025199999999998</v>
      </c>
      <c r="L18" s="28" t="s">
        <v>14</v>
      </c>
    </row>
    <row r="19" spans="1:12" s="4" customFormat="1" ht="18" customHeight="1" x14ac:dyDescent="0.2">
      <c r="A19" s="37">
        <v>8</v>
      </c>
      <c r="B19" s="67" t="s">
        <v>70</v>
      </c>
      <c r="C19" s="20">
        <v>82.3</v>
      </c>
      <c r="D19" s="21">
        <v>81.099999999999994</v>
      </c>
      <c r="E19" s="20">
        <v>90</v>
      </c>
      <c r="F19" s="21" t="s">
        <v>35</v>
      </c>
      <c r="G19" s="21">
        <f t="shared" si="0"/>
        <v>24.689999999999998</v>
      </c>
      <c r="H19" s="21">
        <f t="shared" si="0"/>
        <v>24.33</v>
      </c>
      <c r="I19" s="21">
        <f t="shared" si="1"/>
        <v>9</v>
      </c>
      <c r="J19" s="21" t="s">
        <v>35</v>
      </c>
      <c r="K19" s="21">
        <v>58.019999999999996</v>
      </c>
      <c r="L19" s="28" t="s">
        <v>14</v>
      </c>
    </row>
    <row r="20" spans="1:12" s="4" customFormat="1" ht="18" customHeight="1" x14ac:dyDescent="0.2">
      <c r="A20" s="37">
        <v>9</v>
      </c>
      <c r="B20" s="67" t="s">
        <v>71</v>
      </c>
      <c r="C20" s="20">
        <v>84.706000000000003</v>
      </c>
      <c r="D20" s="21">
        <v>77.599999999999994</v>
      </c>
      <c r="E20" s="20">
        <v>83.75</v>
      </c>
      <c r="F20" s="21" t="s">
        <v>35</v>
      </c>
      <c r="G20" s="21">
        <f t="shared" si="0"/>
        <v>25.411799999999999</v>
      </c>
      <c r="H20" s="21">
        <f t="shared" si="0"/>
        <v>23.279999999999998</v>
      </c>
      <c r="I20" s="21">
        <f t="shared" si="1"/>
        <v>8.375</v>
      </c>
      <c r="J20" s="21" t="s">
        <v>35</v>
      </c>
      <c r="K20" s="21">
        <v>57.066800000000001</v>
      </c>
      <c r="L20" s="28" t="s">
        <v>14</v>
      </c>
    </row>
    <row r="21" spans="1:12" s="4" customFormat="1" ht="18" customHeight="1" x14ac:dyDescent="0.2">
      <c r="A21" s="37">
        <v>10</v>
      </c>
      <c r="B21" s="67" t="s">
        <v>72</v>
      </c>
      <c r="C21" s="20">
        <v>91.153000000000006</v>
      </c>
      <c r="D21" s="20">
        <v>75.260000000000005</v>
      </c>
      <c r="E21" s="20">
        <v>68.75</v>
      </c>
      <c r="F21" s="21" t="s">
        <v>35</v>
      </c>
      <c r="G21" s="21">
        <f t="shared" si="0"/>
        <v>27.3459</v>
      </c>
      <c r="H21" s="21">
        <f t="shared" si="0"/>
        <v>22.577999999999999</v>
      </c>
      <c r="I21" s="21">
        <f t="shared" si="1"/>
        <v>6.875</v>
      </c>
      <c r="J21" s="21" t="s">
        <v>35</v>
      </c>
      <c r="K21" s="21">
        <v>56.798900000000003</v>
      </c>
      <c r="L21" s="28" t="s">
        <v>14</v>
      </c>
    </row>
    <row r="22" spans="1:12" s="4" customFormat="1" ht="18" customHeight="1" x14ac:dyDescent="0.2">
      <c r="A22" s="6"/>
      <c r="B22" s="7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 s="4" customFormat="1" ht="18" customHeight="1" x14ac:dyDescent="0.2">
      <c r="A23" s="6"/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 s="4" customFormat="1" ht="18" customHeight="1" x14ac:dyDescent="0.2">
      <c r="A24" s="6"/>
      <c r="B24" s="7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s="4" customFormat="1" ht="18" customHeight="1" x14ac:dyDescent="0.2">
      <c r="A25" s="6"/>
      <c r="B25" s="7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 s="4" customFormat="1" ht="18" customHeight="1" x14ac:dyDescent="0.2">
      <c r="A26" s="59" t="s">
        <v>36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</row>
    <row r="27" spans="1:12" s="4" customFormat="1" ht="18" customHeight="1" x14ac:dyDescent="0.2">
      <c r="A27" s="54" t="s">
        <v>28</v>
      </c>
      <c r="B27" s="54"/>
      <c r="C27" s="60" t="s">
        <v>37</v>
      </c>
      <c r="D27" s="60"/>
      <c r="E27" s="60"/>
      <c r="F27" s="60"/>
      <c r="G27" s="60"/>
      <c r="H27" s="60"/>
      <c r="I27" s="60"/>
      <c r="J27" s="60"/>
      <c r="K27" s="60"/>
      <c r="L27" s="60"/>
    </row>
    <row r="28" spans="1:12" s="4" customFormat="1" ht="18" customHeight="1" x14ac:dyDescent="0.2">
      <c r="A28" s="54" t="s">
        <v>30</v>
      </c>
      <c r="B28" s="54"/>
      <c r="C28" s="55" t="s">
        <v>38</v>
      </c>
      <c r="D28" s="56"/>
      <c r="E28" s="56"/>
      <c r="F28" s="56"/>
      <c r="G28" s="56"/>
      <c r="H28" s="56"/>
      <c r="I28" s="56"/>
      <c r="J28" s="56"/>
      <c r="K28" s="56"/>
      <c r="L28" s="57"/>
    </row>
    <row r="29" spans="1:12" s="4" customFormat="1" ht="18" customHeight="1" x14ac:dyDescent="0.2">
      <c r="A29" s="54" t="s">
        <v>32</v>
      </c>
      <c r="B29" s="54"/>
      <c r="C29" s="55" t="s">
        <v>8</v>
      </c>
      <c r="D29" s="56"/>
      <c r="E29" s="56"/>
      <c r="F29" s="56"/>
      <c r="G29" s="56"/>
      <c r="H29" s="56"/>
      <c r="I29" s="56"/>
      <c r="J29" s="56"/>
      <c r="K29" s="56"/>
      <c r="L29" s="57"/>
    </row>
    <row r="30" spans="1:12" s="4" customFormat="1" ht="18" customHeight="1" x14ac:dyDescent="0.2">
      <c r="A30" s="54" t="s">
        <v>33</v>
      </c>
      <c r="B30" s="54"/>
      <c r="C30" s="55" t="s">
        <v>34</v>
      </c>
      <c r="D30" s="56"/>
      <c r="E30" s="56"/>
      <c r="F30" s="56"/>
      <c r="G30" s="56"/>
      <c r="H30" s="56"/>
      <c r="I30" s="56"/>
      <c r="J30" s="56"/>
      <c r="K30" s="56"/>
      <c r="L30" s="57"/>
    </row>
    <row r="31" spans="1:12" s="4" customFormat="1" ht="18" customHeight="1" x14ac:dyDescent="0.2">
      <c r="A31" s="58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</row>
    <row r="32" spans="1:12" s="4" customFormat="1" ht="18" customHeight="1" x14ac:dyDescent="0.2">
      <c r="A32" s="42" t="s">
        <v>0</v>
      </c>
      <c r="B32" s="15" t="s">
        <v>1</v>
      </c>
      <c r="C32" s="14" t="s">
        <v>2</v>
      </c>
      <c r="D32" s="14" t="s">
        <v>3</v>
      </c>
      <c r="E32" s="14" t="s">
        <v>4</v>
      </c>
      <c r="F32" s="14" t="s">
        <v>7</v>
      </c>
      <c r="G32" s="14" t="s">
        <v>15</v>
      </c>
      <c r="H32" s="14" t="s">
        <v>16</v>
      </c>
      <c r="I32" s="14" t="s">
        <v>17</v>
      </c>
      <c r="J32" s="14" t="s">
        <v>18</v>
      </c>
      <c r="K32" s="14" t="s">
        <v>5</v>
      </c>
      <c r="L32" s="43" t="s">
        <v>6</v>
      </c>
    </row>
    <row r="33" spans="1:12" s="4" customFormat="1" ht="18" customHeight="1" x14ac:dyDescent="0.2">
      <c r="A33" s="44">
        <v>1</v>
      </c>
      <c r="B33" s="68" t="s">
        <v>73</v>
      </c>
      <c r="C33" s="22">
        <v>72.664829999999995</v>
      </c>
      <c r="D33" s="23">
        <v>75.5</v>
      </c>
      <c r="E33" s="23">
        <v>88.75</v>
      </c>
      <c r="F33" s="23">
        <v>35</v>
      </c>
      <c r="G33" s="23">
        <f t="shared" ref="G33:H34" si="4">C33*(30/100)</f>
        <v>21.799448999999999</v>
      </c>
      <c r="H33" s="23">
        <f t="shared" si="4"/>
        <v>22.65</v>
      </c>
      <c r="I33" s="23">
        <f>E33*(10/100)</f>
        <v>8.875</v>
      </c>
      <c r="J33" s="23">
        <f>F33*(30/100)</f>
        <v>10.5</v>
      </c>
      <c r="K33" s="23">
        <f>G33+H33+I33+J33</f>
        <v>63.824449000000001</v>
      </c>
      <c r="L33" s="23" t="s">
        <v>9</v>
      </c>
    </row>
    <row r="34" spans="1:12" s="4" customFormat="1" ht="18" customHeight="1" x14ac:dyDescent="0.2">
      <c r="A34" s="44">
        <v>2</v>
      </c>
      <c r="B34" s="69" t="s">
        <v>74</v>
      </c>
      <c r="C34" s="24">
        <v>71.839820000000003</v>
      </c>
      <c r="D34" s="25">
        <v>59.4</v>
      </c>
      <c r="E34" s="45">
        <v>73.75</v>
      </c>
      <c r="F34" s="23">
        <v>25</v>
      </c>
      <c r="G34" s="23">
        <f t="shared" si="4"/>
        <v>21.551946000000001</v>
      </c>
      <c r="H34" s="23">
        <f t="shared" si="4"/>
        <v>17.82</v>
      </c>
      <c r="I34" s="23">
        <f>E34*(10/100)</f>
        <v>7.375</v>
      </c>
      <c r="J34" s="23">
        <f>F34*(30/100)</f>
        <v>7.5</v>
      </c>
      <c r="K34" s="23">
        <f>G34+H34+I34+J34</f>
        <v>54.246946000000001</v>
      </c>
      <c r="L34" s="23" t="s">
        <v>9</v>
      </c>
    </row>
    <row r="35" spans="1:12" s="4" customFormat="1" ht="18" customHeight="1" x14ac:dyDescent="0.2">
      <c r="A35" s="3"/>
    </row>
    <row r="36" spans="1:12" s="4" customFormat="1" ht="18" customHeight="1" x14ac:dyDescent="0.2">
      <c r="A36" s="3"/>
    </row>
    <row r="37" spans="1:12" s="4" customFormat="1" ht="18" customHeight="1" x14ac:dyDescent="0.2">
      <c r="A37" s="3"/>
    </row>
    <row r="38" spans="1:12" s="4" customFormat="1" ht="18" customHeight="1" x14ac:dyDescent="0.2">
      <c r="A38" s="3"/>
    </row>
    <row r="39" spans="1:12" s="4" customFormat="1" ht="18" customHeight="1" x14ac:dyDescent="0.2">
      <c r="A39" s="59" t="s">
        <v>39</v>
      </c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</row>
    <row r="40" spans="1:12" s="4" customFormat="1" ht="18" customHeight="1" x14ac:dyDescent="0.2">
      <c r="A40" s="54" t="s">
        <v>28</v>
      </c>
      <c r="B40" s="54"/>
      <c r="C40" s="60" t="s">
        <v>19</v>
      </c>
      <c r="D40" s="60"/>
      <c r="E40" s="60"/>
      <c r="F40" s="60"/>
      <c r="G40" s="60"/>
      <c r="H40" s="60"/>
      <c r="I40" s="60"/>
      <c r="J40" s="60"/>
      <c r="K40" s="60"/>
      <c r="L40" s="60"/>
    </row>
    <row r="41" spans="1:12" s="4" customFormat="1" ht="18" customHeight="1" x14ac:dyDescent="0.2">
      <c r="A41" s="54" t="s">
        <v>30</v>
      </c>
      <c r="B41" s="54"/>
      <c r="C41" s="55" t="s">
        <v>40</v>
      </c>
      <c r="D41" s="56"/>
      <c r="E41" s="56"/>
      <c r="F41" s="56"/>
      <c r="G41" s="56"/>
      <c r="H41" s="56"/>
      <c r="I41" s="56"/>
      <c r="J41" s="56"/>
      <c r="K41" s="56"/>
      <c r="L41" s="57"/>
    </row>
    <row r="42" spans="1:12" s="4" customFormat="1" ht="18" customHeight="1" x14ac:dyDescent="0.2">
      <c r="A42" s="54" t="s">
        <v>32</v>
      </c>
      <c r="B42" s="54"/>
      <c r="C42" s="55" t="s">
        <v>8</v>
      </c>
      <c r="D42" s="56"/>
      <c r="E42" s="56"/>
      <c r="F42" s="56"/>
      <c r="G42" s="56"/>
      <c r="H42" s="56"/>
      <c r="I42" s="56"/>
      <c r="J42" s="56"/>
      <c r="K42" s="56"/>
      <c r="L42" s="57"/>
    </row>
    <row r="43" spans="1:12" s="4" customFormat="1" ht="18" customHeight="1" x14ac:dyDescent="0.2">
      <c r="A43" s="54" t="s">
        <v>33</v>
      </c>
      <c r="B43" s="54"/>
      <c r="C43" s="55" t="s">
        <v>34</v>
      </c>
      <c r="D43" s="56"/>
      <c r="E43" s="56"/>
      <c r="F43" s="56"/>
      <c r="G43" s="56"/>
      <c r="H43" s="56"/>
      <c r="I43" s="56"/>
      <c r="J43" s="56"/>
      <c r="K43" s="56"/>
      <c r="L43" s="57"/>
    </row>
    <row r="44" spans="1:12" s="4" customFormat="1" ht="18" customHeight="1" x14ac:dyDescent="0.2">
      <c r="A44" s="58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</row>
    <row r="45" spans="1:12" s="4" customFormat="1" ht="18" customHeight="1" x14ac:dyDescent="0.2">
      <c r="A45" s="42" t="s">
        <v>0</v>
      </c>
      <c r="B45" s="15" t="s">
        <v>1</v>
      </c>
      <c r="C45" s="14" t="s">
        <v>2</v>
      </c>
      <c r="D45" s="14" t="s">
        <v>3</v>
      </c>
      <c r="E45" s="14" t="s">
        <v>4</v>
      </c>
      <c r="F45" s="14" t="s">
        <v>7</v>
      </c>
      <c r="G45" s="14" t="s">
        <v>15</v>
      </c>
      <c r="H45" s="14" t="s">
        <v>16</v>
      </c>
      <c r="I45" s="14" t="s">
        <v>17</v>
      </c>
      <c r="J45" s="14" t="s">
        <v>18</v>
      </c>
      <c r="K45" s="14" t="s">
        <v>5</v>
      </c>
      <c r="L45" s="43" t="s">
        <v>6</v>
      </c>
    </row>
    <row r="46" spans="1:12" s="4" customFormat="1" ht="18" customHeight="1" x14ac:dyDescent="0.2">
      <c r="A46" s="36">
        <v>1</v>
      </c>
      <c r="B46" s="70" t="s">
        <v>75</v>
      </c>
      <c r="C46" s="26">
        <v>82.58</v>
      </c>
      <c r="D46" s="19">
        <v>79</v>
      </c>
      <c r="E46" s="19">
        <v>80</v>
      </c>
      <c r="F46" s="19">
        <v>48</v>
      </c>
      <c r="G46" s="19">
        <f t="shared" ref="G46:H52" si="5">C46*(30/100)</f>
        <v>24.773999999999997</v>
      </c>
      <c r="H46" s="19">
        <f t="shared" si="5"/>
        <v>23.7</v>
      </c>
      <c r="I46" s="19">
        <f t="shared" ref="I46:I52" si="6">E46*(10/100)</f>
        <v>8</v>
      </c>
      <c r="J46" s="19">
        <f t="shared" ref="J46:J49" si="7">F46*(30/100)</f>
        <v>14.399999999999999</v>
      </c>
      <c r="K46" s="19">
        <f t="shared" ref="K46:K49" si="8">G46+H46+I46+J46</f>
        <v>70.873999999999995</v>
      </c>
      <c r="L46" s="19" t="s">
        <v>10</v>
      </c>
    </row>
    <row r="47" spans="1:12" s="4" customFormat="1" ht="18" customHeight="1" x14ac:dyDescent="0.2">
      <c r="A47" s="37">
        <v>2</v>
      </c>
      <c r="B47" s="71" t="s">
        <v>76</v>
      </c>
      <c r="C47" s="27">
        <v>91.141999999999996</v>
      </c>
      <c r="D47" s="20">
        <v>86.23</v>
      </c>
      <c r="E47" s="9">
        <v>65</v>
      </c>
      <c r="F47" s="21">
        <v>30</v>
      </c>
      <c r="G47" s="21">
        <f t="shared" si="5"/>
        <v>27.342599999999997</v>
      </c>
      <c r="H47" s="21">
        <f t="shared" si="5"/>
        <v>25.869</v>
      </c>
      <c r="I47" s="21">
        <f t="shared" si="6"/>
        <v>6.5</v>
      </c>
      <c r="J47" s="21">
        <f t="shared" si="7"/>
        <v>9</v>
      </c>
      <c r="K47" s="21">
        <f t="shared" si="8"/>
        <v>68.711600000000004</v>
      </c>
      <c r="L47" s="28" t="s">
        <v>11</v>
      </c>
    </row>
    <row r="48" spans="1:12" s="4" customFormat="1" ht="18" customHeight="1" x14ac:dyDescent="0.2">
      <c r="A48" s="37">
        <v>3</v>
      </c>
      <c r="B48" s="72" t="s">
        <v>77</v>
      </c>
      <c r="C48" s="27">
        <v>89.369</v>
      </c>
      <c r="D48" s="20">
        <v>79.930000000000007</v>
      </c>
      <c r="E48" s="21">
        <v>60</v>
      </c>
      <c r="F48" s="21">
        <v>12</v>
      </c>
      <c r="G48" s="21">
        <f t="shared" si="5"/>
        <v>26.810700000000001</v>
      </c>
      <c r="H48" s="21">
        <f t="shared" si="5"/>
        <v>23.979000000000003</v>
      </c>
      <c r="I48" s="21">
        <f t="shared" si="6"/>
        <v>6</v>
      </c>
      <c r="J48" s="21">
        <f t="shared" si="7"/>
        <v>3.5999999999999996</v>
      </c>
      <c r="K48" s="21">
        <f t="shared" si="8"/>
        <v>60.389700000000005</v>
      </c>
      <c r="L48" s="28" t="s">
        <v>9</v>
      </c>
    </row>
    <row r="49" spans="1:12" s="4" customFormat="1" ht="18" customHeight="1" x14ac:dyDescent="0.2">
      <c r="A49" s="37">
        <v>4</v>
      </c>
      <c r="B49" s="66" t="s">
        <v>78</v>
      </c>
      <c r="C49" s="21">
        <v>75.066999999999993</v>
      </c>
      <c r="D49" s="21">
        <v>88.33</v>
      </c>
      <c r="E49" s="21">
        <v>50</v>
      </c>
      <c r="F49" s="21">
        <v>7</v>
      </c>
      <c r="G49" s="21">
        <f t="shared" si="5"/>
        <v>22.520099999999996</v>
      </c>
      <c r="H49" s="21">
        <f t="shared" si="5"/>
        <v>26.498999999999999</v>
      </c>
      <c r="I49" s="21">
        <f t="shared" si="6"/>
        <v>5</v>
      </c>
      <c r="J49" s="21">
        <f t="shared" si="7"/>
        <v>2.1</v>
      </c>
      <c r="K49" s="21">
        <f t="shared" si="8"/>
        <v>56.119099999999996</v>
      </c>
      <c r="L49" s="28" t="s">
        <v>9</v>
      </c>
    </row>
    <row r="50" spans="1:12" s="4" customFormat="1" ht="18" customHeight="1" x14ac:dyDescent="0.2">
      <c r="A50" s="37">
        <v>5</v>
      </c>
      <c r="B50" s="66" t="s">
        <v>79</v>
      </c>
      <c r="C50" s="21">
        <v>93.858999999999995</v>
      </c>
      <c r="D50" s="21">
        <v>90.66</v>
      </c>
      <c r="E50" s="21">
        <v>93.75</v>
      </c>
      <c r="F50" s="21" t="s">
        <v>35</v>
      </c>
      <c r="G50" s="21">
        <f t="shared" si="5"/>
        <v>28.157699999999998</v>
      </c>
      <c r="H50" s="21">
        <f t="shared" si="5"/>
        <v>27.197999999999997</v>
      </c>
      <c r="I50" s="21">
        <f t="shared" si="6"/>
        <v>9.375</v>
      </c>
      <c r="J50" s="21" t="s">
        <v>35</v>
      </c>
      <c r="K50" s="21">
        <v>64.730699999999999</v>
      </c>
      <c r="L50" s="28" t="s">
        <v>14</v>
      </c>
    </row>
    <row r="51" spans="1:12" s="4" customFormat="1" ht="18" customHeight="1" x14ac:dyDescent="0.2">
      <c r="A51" s="37">
        <v>6</v>
      </c>
      <c r="B51" s="66" t="s">
        <v>80</v>
      </c>
      <c r="C51" s="21">
        <v>90.576999999999998</v>
      </c>
      <c r="D51" s="21">
        <v>87.63</v>
      </c>
      <c r="E51" s="21">
        <v>62.5</v>
      </c>
      <c r="F51" s="21" t="s">
        <v>35</v>
      </c>
      <c r="G51" s="21">
        <f t="shared" si="5"/>
        <v>27.173099999999998</v>
      </c>
      <c r="H51" s="21">
        <f t="shared" si="5"/>
        <v>26.288999999999998</v>
      </c>
      <c r="I51" s="21">
        <f t="shared" si="6"/>
        <v>6.25</v>
      </c>
      <c r="J51" s="21" t="s">
        <v>35</v>
      </c>
      <c r="K51" s="21">
        <v>59.712099999999992</v>
      </c>
      <c r="L51" s="28" t="s">
        <v>14</v>
      </c>
    </row>
    <row r="52" spans="1:12" s="4" customFormat="1" ht="18" customHeight="1" x14ac:dyDescent="0.2">
      <c r="A52" s="37">
        <v>7</v>
      </c>
      <c r="B52" s="66" t="s">
        <v>81</v>
      </c>
      <c r="C52" s="21">
        <v>88.135999999999996</v>
      </c>
      <c r="D52" s="21">
        <v>89.73</v>
      </c>
      <c r="E52" s="21">
        <v>62.5</v>
      </c>
      <c r="F52" s="21" t="s">
        <v>35</v>
      </c>
      <c r="G52" s="21">
        <f t="shared" si="5"/>
        <v>26.440799999999999</v>
      </c>
      <c r="H52" s="21">
        <f t="shared" si="5"/>
        <v>26.919</v>
      </c>
      <c r="I52" s="21">
        <f t="shared" si="6"/>
        <v>6.25</v>
      </c>
      <c r="J52" s="21" t="s">
        <v>35</v>
      </c>
      <c r="K52" s="21">
        <v>59.6098</v>
      </c>
      <c r="L52" s="28" t="s">
        <v>14</v>
      </c>
    </row>
    <row r="53" spans="1:12" s="4" customFormat="1" ht="18" customHeight="1" x14ac:dyDescent="0.2">
      <c r="A53" s="3"/>
    </row>
    <row r="54" spans="1:12" s="4" customFormat="1" ht="18" customHeight="1" x14ac:dyDescent="0.2">
      <c r="A54" s="3"/>
    </row>
    <row r="55" spans="1:12" s="4" customFormat="1" ht="18" customHeight="1" x14ac:dyDescent="0.2">
      <c r="A55" s="3"/>
    </row>
    <row r="56" spans="1:12" s="4" customFormat="1" ht="18" customHeight="1" x14ac:dyDescent="0.2">
      <c r="A56" s="3"/>
    </row>
    <row r="57" spans="1:12" s="4" customFormat="1" ht="18" customHeight="1" x14ac:dyDescent="0.2">
      <c r="A57" s="59" t="s">
        <v>43</v>
      </c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</row>
    <row r="58" spans="1:12" s="4" customFormat="1" ht="18" customHeight="1" x14ac:dyDescent="0.2">
      <c r="A58" s="54" t="s">
        <v>28</v>
      </c>
      <c r="B58" s="54"/>
      <c r="C58" s="60" t="s">
        <v>41</v>
      </c>
      <c r="D58" s="60"/>
      <c r="E58" s="60"/>
      <c r="F58" s="60"/>
      <c r="G58" s="60"/>
      <c r="H58" s="60"/>
      <c r="I58" s="60"/>
      <c r="J58" s="60"/>
      <c r="K58" s="60"/>
      <c r="L58" s="60"/>
    </row>
    <row r="59" spans="1:12" s="4" customFormat="1" ht="18" customHeight="1" x14ac:dyDescent="0.2">
      <c r="A59" s="54" t="s">
        <v>30</v>
      </c>
      <c r="B59" s="54"/>
      <c r="C59" s="55" t="s">
        <v>42</v>
      </c>
      <c r="D59" s="56"/>
      <c r="E59" s="56"/>
      <c r="F59" s="56"/>
      <c r="G59" s="56"/>
      <c r="H59" s="56"/>
      <c r="I59" s="56"/>
      <c r="J59" s="56"/>
      <c r="K59" s="56"/>
      <c r="L59" s="57"/>
    </row>
    <row r="60" spans="1:12" s="4" customFormat="1" ht="18" customHeight="1" x14ac:dyDescent="0.2">
      <c r="A60" s="54" t="s">
        <v>32</v>
      </c>
      <c r="B60" s="54"/>
      <c r="C60" s="55" t="s">
        <v>21</v>
      </c>
      <c r="D60" s="56"/>
      <c r="E60" s="56"/>
      <c r="F60" s="56"/>
      <c r="G60" s="56"/>
      <c r="H60" s="56"/>
      <c r="I60" s="56"/>
      <c r="J60" s="56"/>
      <c r="K60" s="56"/>
      <c r="L60" s="57"/>
    </row>
    <row r="61" spans="1:12" s="4" customFormat="1" ht="18" customHeight="1" x14ac:dyDescent="0.2">
      <c r="A61" s="54" t="s">
        <v>33</v>
      </c>
      <c r="B61" s="54"/>
      <c r="C61" s="55" t="s">
        <v>34</v>
      </c>
      <c r="D61" s="56"/>
      <c r="E61" s="56"/>
      <c r="F61" s="56"/>
      <c r="G61" s="56"/>
      <c r="H61" s="56"/>
      <c r="I61" s="56"/>
      <c r="J61" s="56"/>
      <c r="K61" s="56"/>
      <c r="L61" s="57"/>
    </row>
    <row r="62" spans="1:12" s="4" customFormat="1" ht="18" customHeight="1" x14ac:dyDescent="0.2">
      <c r="A62" s="58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</row>
    <row r="63" spans="1:12" s="4" customFormat="1" ht="18" customHeight="1" x14ac:dyDescent="0.2">
      <c r="A63" s="42" t="s">
        <v>0</v>
      </c>
      <c r="B63" s="15" t="s">
        <v>1</v>
      </c>
      <c r="C63" s="14" t="s">
        <v>2</v>
      </c>
      <c r="D63" s="14" t="s">
        <v>3</v>
      </c>
      <c r="E63" s="14" t="s">
        <v>4</v>
      </c>
      <c r="F63" s="14" t="s">
        <v>7</v>
      </c>
      <c r="G63" s="14" t="s">
        <v>15</v>
      </c>
      <c r="H63" s="14" t="s">
        <v>16</v>
      </c>
      <c r="I63" s="14" t="s">
        <v>17</v>
      </c>
      <c r="J63" s="14" t="s">
        <v>18</v>
      </c>
      <c r="K63" s="14" t="s">
        <v>5</v>
      </c>
      <c r="L63" s="43" t="s">
        <v>6</v>
      </c>
    </row>
    <row r="64" spans="1:12" s="4" customFormat="1" ht="18" customHeight="1" x14ac:dyDescent="0.2">
      <c r="A64" s="36">
        <v>1</v>
      </c>
      <c r="B64" s="70" t="s">
        <v>82</v>
      </c>
      <c r="C64" s="18">
        <v>82.903769999999994</v>
      </c>
      <c r="D64" s="19">
        <v>84.36</v>
      </c>
      <c r="E64" s="18">
        <v>70</v>
      </c>
      <c r="F64" s="19">
        <v>90</v>
      </c>
      <c r="G64" s="19">
        <f t="shared" ref="G64:H64" si="9">C64*(30/100)</f>
        <v>24.871130999999998</v>
      </c>
      <c r="H64" s="19">
        <f t="shared" si="9"/>
        <v>25.308</v>
      </c>
      <c r="I64" s="19">
        <f>E64*(10/100)</f>
        <v>7</v>
      </c>
      <c r="J64" s="19">
        <f>F64*(30/100)</f>
        <v>27</v>
      </c>
      <c r="K64" s="19">
        <f>G64+H64+I64+J64</f>
        <v>84.179130999999998</v>
      </c>
      <c r="L64" s="19" t="s">
        <v>10</v>
      </c>
    </row>
    <row r="65" spans="1:12" s="4" customFormat="1" ht="18" customHeight="1" x14ac:dyDescent="0.2">
      <c r="A65" s="3"/>
    </row>
    <row r="66" spans="1:12" s="4" customFormat="1" ht="18" customHeight="1" x14ac:dyDescent="0.2">
      <c r="A66" s="3"/>
    </row>
    <row r="67" spans="1:12" s="4" customFormat="1" ht="18" customHeight="1" x14ac:dyDescent="0.2">
      <c r="A67" s="3"/>
    </row>
    <row r="68" spans="1:12" s="4" customFormat="1" ht="18" customHeight="1" x14ac:dyDescent="0.2">
      <c r="A68" s="3"/>
    </row>
    <row r="69" spans="1:12" s="4" customFormat="1" ht="18" customHeight="1" x14ac:dyDescent="0.2">
      <c r="A69" s="38" t="s">
        <v>44</v>
      </c>
      <c r="B69" s="46"/>
      <c r="C69" s="47"/>
      <c r="D69" s="47"/>
      <c r="E69" s="47"/>
      <c r="F69" s="47"/>
      <c r="G69" s="47"/>
      <c r="H69" s="47"/>
      <c r="I69" s="47"/>
      <c r="J69" s="48"/>
      <c r="K69" s="10"/>
      <c r="L69" s="10"/>
    </row>
    <row r="70" spans="1:12" s="4" customFormat="1" ht="18" customHeight="1" x14ac:dyDescent="0.2">
      <c r="A70" s="54" t="s">
        <v>28</v>
      </c>
      <c r="B70" s="54"/>
      <c r="C70" s="41" t="s">
        <v>45</v>
      </c>
      <c r="D70" s="49"/>
      <c r="E70" s="50"/>
      <c r="F70" s="50"/>
      <c r="G70" s="50"/>
      <c r="H70" s="50"/>
      <c r="I70" s="50"/>
      <c r="J70" s="51"/>
      <c r="K70" s="10"/>
      <c r="L70" s="10"/>
    </row>
    <row r="71" spans="1:12" s="4" customFormat="1" ht="18" customHeight="1" x14ac:dyDescent="0.2">
      <c r="A71" s="54" t="s">
        <v>30</v>
      </c>
      <c r="B71" s="54"/>
      <c r="C71" s="49" t="s">
        <v>46</v>
      </c>
      <c r="D71" s="50"/>
      <c r="E71" s="50"/>
      <c r="F71" s="50"/>
      <c r="G71" s="50"/>
      <c r="H71" s="50"/>
      <c r="I71" s="50"/>
      <c r="J71" s="51"/>
      <c r="K71" s="10"/>
      <c r="L71" s="10"/>
    </row>
    <row r="72" spans="1:12" s="4" customFormat="1" ht="18" customHeight="1" x14ac:dyDescent="0.2">
      <c r="A72" s="54" t="s">
        <v>32</v>
      </c>
      <c r="B72" s="54"/>
      <c r="C72" s="49" t="s">
        <v>21</v>
      </c>
      <c r="D72" s="50"/>
      <c r="E72" s="50"/>
      <c r="F72" s="50"/>
      <c r="G72" s="50"/>
      <c r="H72" s="50"/>
      <c r="I72" s="50"/>
      <c r="J72" s="51"/>
      <c r="K72" s="10"/>
      <c r="L72" s="10"/>
    </row>
    <row r="73" spans="1:12" s="4" customFormat="1" ht="18" customHeight="1" x14ac:dyDescent="0.2">
      <c r="A73" s="54" t="s">
        <v>33</v>
      </c>
      <c r="B73" s="54"/>
      <c r="C73" s="49" t="s">
        <v>34</v>
      </c>
      <c r="D73" s="50"/>
      <c r="E73" s="50"/>
      <c r="F73" s="50"/>
      <c r="G73" s="50"/>
      <c r="H73" s="50"/>
      <c r="I73" s="50"/>
      <c r="J73" s="51"/>
      <c r="K73" s="10"/>
      <c r="L73" s="10"/>
    </row>
    <row r="74" spans="1:12" s="4" customFormat="1" ht="18" customHeight="1" x14ac:dyDescent="0.2">
      <c r="A74" s="62"/>
      <c r="B74" s="63"/>
      <c r="C74" s="63"/>
      <c r="D74" s="63"/>
      <c r="E74" s="63"/>
      <c r="F74" s="63"/>
      <c r="G74" s="63"/>
      <c r="H74" s="63"/>
      <c r="I74" s="63"/>
      <c r="J74" s="64"/>
      <c r="K74" s="10"/>
      <c r="L74" s="10"/>
    </row>
    <row r="75" spans="1:12" s="4" customFormat="1" ht="18" customHeight="1" x14ac:dyDescent="0.2">
      <c r="A75" s="42" t="s">
        <v>0</v>
      </c>
      <c r="B75" s="13" t="s">
        <v>1</v>
      </c>
      <c r="C75" s="14" t="s">
        <v>2</v>
      </c>
      <c r="D75" s="14" t="s">
        <v>3</v>
      </c>
      <c r="E75" s="15" t="s">
        <v>7</v>
      </c>
      <c r="F75" s="14" t="s">
        <v>23</v>
      </c>
      <c r="G75" s="14" t="s">
        <v>16</v>
      </c>
      <c r="H75" s="14" t="s">
        <v>24</v>
      </c>
      <c r="I75" s="14" t="s">
        <v>5</v>
      </c>
      <c r="J75" s="43" t="s">
        <v>6</v>
      </c>
      <c r="K75" s="11"/>
      <c r="L75" s="12"/>
    </row>
    <row r="76" spans="1:12" s="4" customFormat="1" ht="18" customHeight="1" x14ac:dyDescent="0.2">
      <c r="A76" s="36">
        <v>1</v>
      </c>
      <c r="B76" s="73" t="s">
        <v>83</v>
      </c>
      <c r="C76" s="19">
        <v>82.928550000000001</v>
      </c>
      <c r="D76" s="19">
        <v>62.2</v>
      </c>
      <c r="E76" s="19">
        <v>50.5</v>
      </c>
      <c r="F76" s="19">
        <f t="shared" ref="F76:F79" si="10">C76*(35/100)</f>
        <v>29.0249925</v>
      </c>
      <c r="G76" s="19">
        <f t="shared" ref="G76:G79" si="11">D76*(30/100)</f>
        <v>18.66</v>
      </c>
      <c r="H76" s="19">
        <f t="shared" ref="H76:H79" si="12">E76*(35/100)</f>
        <v>17.674999999999997</v>
      </c>
      <c r="I76" s="19">
        <f t="shared" ref="I76:I79" si="13">F76+G76+H76</f>
        <v>65.359992500000004</v>
      </c>
      <c r="J76" s="19" t="s">
        <v>10</v>
      </c>
      <c r="K76" s="11"/>
      <c r="L76" s="12"/>
    </row>
    <row r="77" spans="1:12" s="4" customFormat="1" ht="18" customHeight="1" x14ac:dyDescent="0.2">
      <c r="A77" s="37">
        <v>2</v>
      </c>
      <c r="B77" s="66" t="s">
        <v>84</v>
      </c>
      <c r="C77" s="21">
        <v>75.995099999999994</v>
      </c>
      <c r="D77" s="21">
        <v>68.260000000000005</v>
      </c>
      <c r="E77" s="28">
        <v>43.5</v>
      </c>
      <c r="F77" s="21">
        <f t="shared" si="10"/>
        <v>26.598284999999997</v>
      </c>
      <c r="G77" s="21">
        <f t="shared" si="11"/>
        <v>20.478000000000002</v>
      </c>
      <c r="H77" s="21">
        <f t="shared" si="12"/>
        <v>15.225</v>
      </c>
      <c r="I77" s="21">
        <f t="shared" si="13"/>
        <v>62.301285</v>
      </c>
      <c r="J77" s="28" t="s">
        <v>9</v>
      </c>
      <c r="K77" s="11"/>
      <c r="L77" s="12"/>
    </row>
    <row r="78" spans="1:12" s="4" customFormat="1" ht="18" customHeight="1" x14ac:dyDescent="0.2">
      <c r="A78" s="37">
        <v>3</v>
      </c>
      <c r="B78" s="66" t="s">
        <v>85</v>
      </c>
      <c r="C78" s="21">
        <v>75.86936</v>
      </c>
      <c r="D78" s="21">
        <v>62.2</v>
      </c>
      <c r="E78" s="28">
        <v>29.5</v>
      </c>
      <c r="F78" s="21">
        <f t="shared" si="10"/>
        <v>26.554275999999998</v>
      </c>
      <c r="G78" s="21">
        <f t="shared" si="11"/>
        <v>18.66</v>
      </c>
      <c r="H78" s="21">
        <f t="shared" si="12"/>
        <v>10.324999999999999</v>
      </c>
      <c r="I78" s="21">
        <f t="shared" si="13"/>
        <v>55.539276000000001</v>
      </c>
      <c r="J78" s="28" t="s">
        <v>9</v>
      </c>
      <c r="K78" s="11"/>
      <c r="L78" s="12"/>
    </row>
    <row r="79" spans="1:12" s="4" customFormat="1" ht="18" customHeight="1" x14ac:dyDescent="0.2">
      <c r="A79" s="37">
        <v>4</v>
      </c>
      <c r="B79" s="66" t="s">
        <v>86</v>
      </c>
      <c r="C79" s="21">
        <v>75.495199999999997</v>
      </c>
      <c r="D79" s="21">
        <v>58.23</v>
      </c>
      <c r="E79" s="28">
        <v>18.5</v>
      </c>
      <c r="F79" s="21">
        <f t="shared" si="10"/>
        <v>26.423319999999997</v>
      </c>
      <c r="G79" s="21">
        <f t="shared" si="11"/>
        <v>17.468999999999998</v>
      </c>
      <c r="H79" s="21">
        <f t="shared" si="12"/>
        <v>6.4749999999999996</v>
      </c>
      <c r="I79" s="21">
        <f t="shared" si="13"/>
        <v>50.367319999999999</v>
      </c>
      <c r="J79" s="28" t="s">
        <v>9</v>
      </c>
      <c r="K79" s="11"/>
      <c r="L79" s="12"/>
    </row>
    <row r="80" spans="1:12" s="4" customFormat="1" ht="18" customHeight="1" x14ac:dyDescent="0.2">
      <c r="A80" s="3"/>
    </row>
    <row r="81" spans="1:10" s="4" customFormat="1" ht="18" customHeight="1" x14ac:dyDescent="0.2">
      <c r="A81" s="3"/>
    </row>
    <row r="82" spans="1:10" s="4" customFormat="1" ht="18" customHeight="1" x14ac:dyDescent="0.2">
      <c r="A82" s="3"/>
    </row>
    <row r="83" spans="1:10" s="4" customFormat="1" ht="18" customHeight="1" x14ac:dyDescent="0.2">
      <c r="A83" s="3"/>
    </row>
    <row r="84" spans="1:10" s="4" customFormat="1" ht="18" customHeight="1" x14ac:dyDescent="0.2">
      <c r="A84" s="38" t="s">
        <v>47</v>
      </c>
      <c r="B84" s="46"/>
      <c r="C84" s="47"/>
      <c r="D84" s="47"/>
      <c r="E84" s="47"/>
      <c r="F84" s="47"/>
      <c r="G84" s="47"/>
      <c r="H84" s="47"/>
      <c r="I84" s="47"/>
      <c r="J84" s="48"/>
    </row>
    <row r="85" spans="1:10" s="4" customFormat="1" ht="18" customHeight="1" x14ac:dyDescent="0.2">
      <c r="A85" s="54" t="s">
        <v>28</v>
      </c>
      <c r="B85" s="54"/>
      <c r="C85" s="41" t="s">
        <v>25</v>
      </c>
      <c r="D85" s="49"/>
      <c r="E85" s="50"/>
      <c r="F85" s="50"/>
      <c r="G85" s="50"/>
      <c r="H85" s="50"/>
      <c r="I85" s="50"/>
      <c r="J85" s="51"/>
    </row>
    <row r="86" spans="1:10" s="4" customFormat="1" ht="18" customHeight="1" x14ac:dyDescent="0.2">
      <c r="A86" s="54" t="s">
        <v>30</v>
      </c>
      <c r="B86" s="54"/>
      <c r="C86" s="49" t="s">
        <v>48</v>
      </c>
      <c r="D86" s="50"/>
      <c r="E86" s="50"/>
      <c r="F86" s="50"/>
      <c r="G86" s="50"/>
      <c r="H86" s="50"/>
      <c r="I86" s="50"/>
      <c r="J86" s="51"/>
    </row>
    <row r="87" spans="1:10" s="4" customFormat="1" ht="18" customHeight="1" x14ac:dyDescent="0.2">
      <c r="A87" s="54" t="s">
        <v>32</v>
      </c>
      <c r="B87" s="54"/>
      <c r="C87" s="49" t="s">
        <v>21</v>
      </c>
      <c r="D87" s="50"/>
      <c r="E87" s="50"/>
      <c r="F87" s="50"/>
      <c r="G87" s="50"/>
      <c r="H87" s="50"/>
      <c r="I87" s="50"/>
      <c r="J87" s="51"/>
    </row>
    <row r="88" spans="1:10" s="4" customFormat="1" ht="18" customHeight="1" x14ac:dyDescent="0.2">
      <c r="A88" s="54" t="s">
        <v>33</v>
      </c>
      <c r="B88" s="54"/>
      <c r="C88" s="49" t="s">
        <v>34</v>
      </c>
      <c r="D88" s="50"/>
      <c r="E88" s="50"/>
      <c r="F88" s="50"/>
      <c r="G88" s="50"/>
      <c r="H88" s="50"/>
      <c r="I88" s="50"/>
      <c r="J88" s="51"/>
    </row>
    <row r="89" spans="1:10" s="4" customFormat="1" ht="18" customHeight="1" x14ac:dyDescent="0.2">
      <c r="A89" s="62"/>
      <c r="B89" s="63"/>
      <c r="C89" s="63"/>
      <c r="D89" s="63"/>
      <c r="E89" s="63"/>
      <c r="F89" s="63"/>
      <c r="G89" s="63"/>
      <c r="H89" s="63"/>
      <c r="I89" s="63"/>
      <c r="J89" s="64"/>
    </row>
    <row r="90" spans="1:10" s="4" customFormat="1" ht="18" customHeight="1" x14ac:dyDescent="0.2">
      <c r="A90" s="42" t="s">
        <v>0</v>
      </c>
      <c r="B90" s="13" t="s">
        <v>1</v>
      </c>
      <c r="C90" s="14" t="s">
        <v>2</v>
      </c>
      <c r="D90" s="14" t="s">
        <v>3</v>
      </c>
      <c r="E90" s="15" t="s">
        <v>7</v>
      </c>
      <c r="F90" s="14" t="s">
        <v>23</v>
      </c>
      <c r="G90" s="14" t="s">
        <v>16</v>
      </c>
      <c r="H90" s="14" t="s">
        <v>24</v>
      </c>
      <c r="I90" s="14" t="s">
        <v>5</v>
      </c>
      <c r="J90" s="43" t="s">
        <v>6</v>
      </c>
    </row>
    <row r="91" spans="1:10" s="4" customFormat="1" ht="18" customHeight="1" x14ac:dyDescent="0.2">
      <c r="A91" s="36">
        <v>1</v>
      </c>
      <c r="B91" s="29" t="s">
        <v>87</v>
      </c>
      <c r="C91" s="30">
        <v>73.537000000000006</v>
      </c>
      <c r="D91" s="30">
        <v>75.03</v>
      </c>
      <c r="E91" s="30">
        <v>70</v>
      </c>
      <c r="F91" s="30">
        <f>C91*(35/100)</f>
        <v>25.737950000000001</v>
      </c>
      <c r="G91" s="30">
        <f>D91*(30/100)</f>
        <v>22.509</v>
      </c>
      <c r="H91" s="30">
        <f>E91*(35/100)</f>
        <v>24.5</v>
      </c>
      <c r="I91" s="30">
        <f>F91+G91+H91</f>
        <v>72.746949999999998</v>
      </c>
      <c r="J91" s="19" t="s">
        <v>10</v>
      </c>
    </row>
    <row r="96" spans="1:10" x14ac:dyDescent="0.3">
      <c r="A96" s="38" t="s">
        <v>49</v>
      </c>
      <c r="B96" s="46"/>
      <c r="C96" s="47"/>
      <c r="D96" s="47"/>
      <c r="E96" s="47"/>
      <c r="F96" s="47"/>
      <c r="G96" s="47"/>
      <c r="H96" s="47"/>
      <c r="I96" s="47"/>
      <c r="J96" s="48"/>
    </row>
    <row r="97" spans="1:10" x14ac:dyDescent="0.3">
      <c r="A97" s="54" t="s">
        <v>28</v>
      </c>
      <c r="B97" s="54"/>
      <c r="C97" s="41" t="s">
        <v>25</v>
      </c>
      <c r="D97" s="49"/>
      <c r="E97" s="50"/>
      <c r="F97" s="50"/>
      <c r="G97" s="50"/>
      <c r="H97" s="50"/>
      <c r="I97" s="50"/>
      <c r="J97" s="51"/>
    </row>
    <row r="98" spans="1:10" x14ac:dyDescent="0.3">
      <c r="A98" s="54" t="s">
        <v>30</v>
      </c>
      <c r="B98" s="54"/>
      <c r="C98" s="49" t="s">
        <v>50</v>
      </c>
      <c r="D98" s="50"/>
      <c r="E98" s="50"/>
      <c r="F98" s="50"/>
      <c r="G98" s="50"/>
      <c r="H98" s="50"/>
      <c r="I98" s="50"/>
      <c r="J98" s="51"/>
    </row>
    <row r="99" spans="1:10" x14ac:dyDescent="0.3">
      <c r="A99" s="54" t="s">
        <v>32</v>
      </c>
      <c r="B99" s="54"/>
      <c r="C99" s="49" t="s">
        <v>21</v>
      </c>
      <c r="D99" s="50"/>
      <c r="E99" s="50"/>
      <c r="F99" s="50"/>
      <c r="G99" s="50"/>
      <c r="H99" s="50"/>
      <c r="I99" s="50"/>
      <c r="J99" s="51"/>
    </row>
    <row r="100" spans="1:10" x14ac:dyDescent="0.3">
      <c r="A100" s="54" t="s">
        <v>33</v>
      </c>
      <c r="B100" s="54"/>
      <c r="C100" s="49" t="s">
        <v>34</v>
      </c>
      <c r="D100" s="50"/>
      <c r="E100" s="50"/>
      <c r="F100" s="50"/>
      <c r="G100" s="50"/>
      <c r="H100" s="50"/>
      <c r="I100" s="50"/>
      <c r="J100" s="51"/>
    </row>
    <row r="101" spans="1:10" x14ac:dyDescent="0.3">
      <c r="A101" s="62"/>
      <c r="B101" s="63"/>
      <c r="C101" s="63"/>
      <c r="D101" s="63"/>
      <c r="E101" s="63"/>
      <c r="F101" s="63"/>
      <c r="G101" s="63"/>
      <c r="H101" s="63"/>
      <c r="I101" s="63"/>
      <c r="J101" s="64"/>
    </row>
    <row r="102" spans="1:10" x14ac:dyDescent="0.3">
      <c r="A102" s="42" t="s">
        <v>0</v>
      </c>
      <c r="B102" s="13" t="s">
        <v>1</v>
      </c>
      <c r="C102" s="14" t="s">
        <v>2</v>
      </c>
      <c r="D102" s="14" t="s">
        <v>3</v>
      </c>
      <c r="E102" s="15" t="s">
        <v>7</v>
      </c>
      <c r="F102" s="14" t="s">
        <v>23</v>
      </c>
      <c r="G102" s="14" t="s">
        <v>16</v>
      </c>
      <c r="H102" s="14" t="s">
        <v>24</v>
      </c>
      <c r="I102" s="14" t="s">
        <v>5</v>
      </c>
      <c r="J102" s="43" t="s">
        <v>6</v>
      </c>
    </row>
    <row r="103" spans="1:10" x14ac:dyDescent="0.3">
      <c r="A103" s="36">
        <v>1</v>
      </c>
      <c r="B103" s="73" t="s">
        <v>88</v>
      </c>
      <c r="C103" s="31">
        <v>74.411000000000001</v>
      </c>
      <c r="D103" s="19">
        <v>69.900000000000006</v>
      </c>
      <c r="E103" s="19">
        <v>75</v>
      </c>
      <c r="F103" s="19">
        <f>C103*(35/100)</f>
        <v>26.043849999999999</v>
      </c>
      <c r="G103" s="19">
        <f>D103*(30/100)</f>
        <v>20.970000000000002</v>
      </c>
      <c r="H103" s="19">
        <f>E103*(35/100)</f>
        <v>26.25</v>
      </c>
      <c r="I103" s="19">
        <f>F103+G103+H103</f>
        <v>73.263850000000005</v>
      </c>
      <c r="J103" s="19" t="s">
        <v>10</v>
      </c>
    </row>
    <row r="108" spans="1:10" x14ac:dyDescent="0.3">
      <c r="A108" s="38" t="s">
        <v>51</v>
      </c>
      <c r="B108" s="46"/>
      <c r="C108" s="47"/>
      <c r="D108" s="47"/>
      <c r="E108" s="47"/>
      <c r="F108" s="47"/>
      <c r="G108" s="47"/>
      <c r="H108" s="47"/>
      <c r="I108" s="47"/>
      <c r="J108" s="48"/>
    </row>
    <row r="109" spans="1:10" x14ac:dyDescent="0.3">
      <c r="A109" s="54" t="s">
        <v>28</v>
      </c>
      <c r="B109" s="54"/>
      <c r="C109" s="41" t="s">
        <v>25</v>
      </c>
      <c r="D109" s="49"/>
      <c r="E109" s="50"/>
      <c r="F109" s="50"/>
      <c r="G109" s="50"/>
      <c r="H109" s="50"/>
      <c r="I109" s="50"/>
      <c r="J109" s="51"/>
    </row>
    <row r="110" spans="1:10" x14ac:dyDescent="0.3">
      <c r="A110" s="54" t="s">
        <v>30</v>
      </c>
      <c r="B110" s="54"/>
      <c r="C110" s="49" t="s">
        <v>26</v>
      </c>
      <c r="D110" s="50"/>
      <c r="E110" s="50"/>
      <c r="F110" s="50"/>
      <c r="G110" s="50"/>
      <c r="H110" s="50"/>
      <c r="I110" s="50"/>
      <c r="J110" s="51"/>
    </row>
    <row r="111" spans="1:10" x14ac:dyDescent="0.3">
      <c r="A111" s="54" t="s">
        <v>32</v>
      </c>
      <c r="B111" s="54"/>
      <c r="C111" s="49" t="s">
        <v>21</v>
      </c>
      <c r="D111" s="50"/>
      <c r="E111" s="50"/>
      <c r="F111" s="50"/>
      <c r="G111" s="50"/>
      <c r="H111" s="50"/>
      <c r="I111" s="50"/>
      <c r="J111" s="51"/>
    </row>
    <row r="112" spans="1:10" x14ac:dyDescent="0.3">
      <c r="A112" s="54" t="s">
        <v>33</v>
      </c>
      <c r="B112" s="54"/>
      <c r="C112" s="49" t="s">
        <v>34</v>
      </c>
      <c r="D112" s="50"/>
      <c r="E112" s="50"/>
      <c r="F112" s="50"/>
      <c r="G112" s="50"/>
      <c r="H112" s="50"/>
      <c r="I112" s="50"/>
      <c r="J112" s="51"/>
    </row>
    <row r="113" spans="1:10" x14ac:dyDescent="0.3">
      <c r="A113" s="62"/>
      <c r="B113" s="63"/>
      <c r="C113" s="63"/>
      <c r="D113" s="63"/>
      <c r="E113" s="63"/>
      <c r="F113" s="63"/>
      <c r="G113" s="63"/>
      <c r="H113" s="63"/>
      <c r="I113" s="63"/>
      <c r="J113" s="64"/>
    </row>
    <row r="114" spans="1:10" x14ac:dyDescent="0.3">
      <c r="A114" s="42" t="s">
        <v>0</v>
      </c>
      <c r="B114" s="13" t="s">
        <v>1</v>
      </c>
      <c r="C114" s="14" t="s">
        <v>2</v>
      </c>
      <c r="D114" s="14" t="s">
        <v>3</v>
      </c>
      <c r="E114" s="15" t="s">
        <v>7</v>
      </c>
      <c r="F114" s="14" t="s">
        <v>23</v>
      </c>
      <c r="G114" s="14" t="s">
        <v>16</v>
      </c>
      <c r="H114" s="14" t="s">
        <v>24</v>
      </c>
      <c r="I114" s="14" t="s">
        <v>5</v>
      </c>
      <c r="J114" s="43" t="s">
        <v>6</v>
      </c>
    </row>
    <row r="115" spans="1:10" x14ac:dyDescent="0.3">
      <c r="A115" s="36">
        <v>1</v>
      </c>
      <c r="B115" s="73" t="s">
        <v>89</v>
      </c>
      <c r="C115" s="31">
        <v>70</v>
      </c>
      <c r="D115" s="19">
        <v>95.8</v>
      </c>
      <c r="E115" s="19">
        <v>35</v>
      </c>
      <c r="F115" s="19">
        <f>C115*(35/100)</f>
        <v>24.5</v>
      </c>
      <c r="G115" s="19">
        <f>D115*(30/100)</f>
        <v>28.74</v>
      </c>
      <c r="H115" s="19">
        <f>E115*(35/100)</f>
        <v>12.25</v>
      </c>
      <c r="I115" s="19">
        <f>F115+G115+H115</f>
        <v>65.489999999999995</v>
      </c>
      <c r="J115" s="19" t="s">
        <v>10</v>
      </c>
    </row>
    <row r="120" spans="1:10" x14ac:dyDescent="0.3">
      <c r="A120" s="38" t="s">
        <v>52</v>
      </c>
      <c r="B120" s="46"/>
      <c r="C120" s="47"/>
      <c r="D120" s="47"/>
      <c r="E120" s="47"/>
      <c r="F120" s="47"/>
      <c r="G120" s="47"/>
      <c r="H120" s="47"/>
      <c r="I120" s="47"/>
      <c r="J120" s="48"/>
    </row>
    <row r="121" spans="1:10" x14ac:dyDescent="0.3">
      <c r="A121" s="54" t="s">
        <v>28</v>
      </c>
      <c r="B121" s="54"/>
      <c r="C121" s="41" t="s">
        <v>53</v>
      </c>
      <c r="D121" s="49"/>
      <c r="E121" s="50"/>
      <c r="F121" s="50"/>
      <c r="G121" s="50"/>
      <c r="H121" s="50"/>
      <c r="I121" s="50"/>
      <c r="J121" s="51"/>
    </row>
    <row r="122" spans="1:10" x14ac:dyDescent="0.3">
      <c r="A122" s="54" t="s">
        <v>30</v>
      </c>
      <c r="B122" s="54"/>
      <c r="C122" s="49" t="s">
        <v>54</v>
      </c>
      <c r="D122" s="50"/>
      <c r="E122" s="50"/>
      <c r="F122" s="50"/>
      <c r="G122" s="50"/>
      <c r="H122" s="50"/>
      <c r="I122" s="50"/>
      <c r="J122" s="51"/>
    </row>
    <row r="123" spans="1:10" x14ac:dyDescent="0.3">
      <c r="A123" s="54" t="s">
        <v>32</v>
      </c>
      <c r="B123" s="54"/>
      <c r="C123" s="49" t="s">
        <v>21</v>
      </c>
      <c r="D123" s="50"/>
      <c r="E123" s="50"/>
      <c r="F123" s="50"/>
      <c r="G123" s="50"/>
      <c r="H123" s="50"/>
      <c r="I123" s="50"/>
      <c r="J123" s="51"/>
    </row>
    <row r="124" spans="1:10" x14ac:dyDescent="0.3">
      <c r="A124" s="54" t="s">
        <v>33</v>
      </c>
      <c r="B124" s="54"/>
      <c r="C124" s="49" t="s">
        <v>34</v>
      </c>
      <c r="D124" s="50"/>
      <c r="E124" s="50"/>
      <c r="F124" s="50"/>
      <c r="G124" s="50"/>
      <c r="H124" s="50"/>
      <c r="I124" s="50"/>
      <c r="J124" s="51"/>
    </row>
    <row r="125" spans="1:10" x14ac:dyDescent="0.3">
      <c r="A125" s="62"/>
      <c r="B125" s="63"/>
      <c r="C125" s="63"/>
      <c r="D125" s="63"/>
      <c r="E125" s="63"/>
      <c r="F125" s="63"/>
      <c r="G125" s="63"/>
      <c r="H125" s="63"/>
      <c r="I125" s="63"/>
      <c r="J125" s="64"/>
    </row>
    <row r="126" spans="1:10" x14ac:dyDescent="0.3">
      <c r="A126" s="42" t="s">
        <v>0</v>
      </c>
      <c r="B126" s="13" t="s">
        <v>1</v>
      </c>
      <c r="C126" s="14" t="s">
        <v>2</v>
      </c>
      <c r="D126" s="14" t="s">
        <v>3</v>
      </c>
      <c r="E126" s="15" t="s">
        <v>7</v>
      </c>
      <c r="F126" s="14" t="s">
        <v>23</v>
      </c>
      <c r="G126" s="14" t="s">
        <v>16</v>
      </c>
      <c r="H126" s="14" t="s">
        <v>24</v>
      </c>
      <c r="I126" s="14" t="s">
        <v>5</v>
      </c>
      <c r="J126" s="43" t="s">
        <v>6</v>
      </c>
    </row>
    <row r="127" spans="1:10" x14ac:dyDescent="0.3">
      <c r="A127" s="36">
        <v>1</v>
      </c>
      <c r="B127" s="73" t="s">
        <v>90</v>
      </c>
      <c r="C127" s="31">
        <v>73.438999999999993</v>
      </c>
      <c r="D127" s="19">
        <v>72.7</v>
      </c>
      <c r="E127" s="19">
        <v>85</v>
      </c>
      <c r="F127" s="19">
        <f t="shared" ref="F127" si="14">C127*(35/100)</f>
        <v>25.703649999999996</v>
      </c>
      <c r="G127" s="19">
        <f t="shared" ref="G127" si="15">D127*(30/100)</f>
        <v>21.81</v>
      </c>
      <c r="H127" s="19">
        <f t="shared" ref="H127" si="16">E127*(35/100)</f>
        <v>29.749999999999996</v>
      </c>
      <c r="I127" s="19">
        <f t="shared" ref="I127" si="17">F127+G127+H127</f>
        <v>77.263649999999998</v>
      </c>
      <c r="J127" s="19" t="s">
        <v>10</v>
      </c>
    </row>
    <row r="132" spans="1:12" x14ac:dyDescent="0.3">
      <c r="A132" s="38" t="s">
        <v>55</v>
      </c>
      <c r="B132" s="46"/>
      <c r="C132" s="47"/>
      <c r="D132" s="47"/>
      <c r="E132" s="47"/>
      <c r="F132" s="47"/>
      <c r="G132" s="47"/>
      <c r="H132" s="47"/>
      <c r="I132" s="47"/>
      <c r="J132" s="48"/>
    </row>
    <row r="133" spans="1:12" x14ac:dyDescent="0.3">
      <c r="A133" s="54" t="s">
        <v>28</v>
      </c>
      <c r="B133" s="54"/>
      <c r="C133" s="41" t="s">
        <v>53</v>
      </c>
      <c r="D133" s="49"/>
      <c r="E133" s="50"/>
      <c r="F133" s="50"/>
      <c r="G133" s="50"/>
      <c r="H133" s="50"/>
      <c r="I133" s="50"/>
      <c r="J133" s="51"/>
    </row>
    <row r="134" spans="1:12" x14ac:dyDescent="0.3">
      <c r="A134" s="54" t="s">
        <v>30</v>
      </c>
      <c r="B134" s="54"/>
      <c r="C134" s="49" t="s">
        <v>56</v>
      </c>
      <c r="D134" s="50"/>
      <c r="E134" s="50"/>
      <c r="F134" s="50"/>
      <c r="G134" s="50"/>
      <c r="H134" s="50"/>
      <c r="I134" s="50"/>
      <c r="J134" s="51"/>
    </row>
    <row r="135" spans="1:12" x14ac:dyDescent="0.3">
      <c r="A135" s="54" t="s">
        <v>32</v>
      </c>
      <c r="B135" s="54"/>
      <c r="C135" s="49" t="s">
        <v>21</v>
      </c>
      <c r="D135" s="50"/>
      <c r="E135" s="50"/>
      <c r="F135" s="50"/>
      <c r="G135" s="50"/>
      <c r="H135" s="50"/>
      <c r="I135" s="50"/>
      <c r="J135" s="51"/>
    </row>
    <row r="136" spans="1:12" x14ac:dyDescent="0.3">
      <c r="A136" s="54" t="s">
        <v>33</v>
      </c>
      <c r="B136" s="54"/>
      <c r="C136" s="52" t="s">
        <v>57</v>
      </c>
      <c r="D136" s="50"/>
      <c r="E136" s="50"/>
      <c r="F136" s="50"/>
      <c r="G136" s="50"/>
      <c r="H136" s="50"/>
      <c r="I136" s="50"/>
      <c r="J136" s="51"/>
    </row>
    <row r="137" spans="1:12" x14ac:dyDescent="0.3">
      <c r="A137" s="62"/>
      <c r="B137" s="63"/>
      <c r="C137" s="63"/>
      <c r="D137" s="63"/>
      <c r="E137" s="63"/>
      <c r="F137" s="63"/>
      <c r="G137" s="63"/>
      <c r="H137" s="63"/>
      <c r="I137" s="63"/>
      <c r="J137" s="64"/>
    </row>
    <row r="138" spans="1:12" x14ac:dyDescent="0.3">
      <c r="A138" s="53" t="s">
        <v>0</v>
      </c>
      <c r="B138" s="17" t="s">
        <v>1</v>
      </c>
      <c r="C138" s="14" t="s">
        <v>2</v>
      </c>
      <c r="D138" s="14" t="s">
        <v>3</v>
      </c>
      <c r="E138" s="14" t="s">
        <v>7</v>
      </c>
      <c r="F138" s="14" t="s">
        <v>23</v>
      </c>
      <c r="G138" s="14" t="s">
        <v>16</v>
      </c>
      <c r="H138" s="14" t="s">
        <v>24</v>
      </c>
      <c r="I138" s="14" t="s">
        <v>5</v>
      </c>
      <c r="J138" s="43" t="s">
        <v>6</v>
      </c>
    </row>
    <row r="139" spans="1:12" x14ac:dyDescent="0.3">
      <c r="A139" s="36">
        <v>1</v>
      </c>
      <c r="B139" s="70" t="s">
        <v>91</v>
      </c>
      <c r="C139" s="31">
        <v>70.290999999999997</v>
      </c>
      <c r="D139" s="19">
        <v>75.290000000000006</v>
      </c>
      <c r="E139" s="19">
        <v>80</v>
      </c>
      <c r="F139" s="19">
        <f t="shared" ref="F139" si="18">C139*(35/100)</f>
        <v>24.601849999999999</v>
      </c>
      <c r="G139" s="19">
        <f t="shared" ref="G139" si="19">D139*(30/100)</f>
        <v>22.587</v>
      </c>
      <c r="H139" s="19">
        <f t="shared" ref="H139" si="20">E139*(35/100)</f>
        <v>28</v>
      </c>
      <c r="I139" s="19">
        <f t="shared" ref="I139" si="21">F139+G139+H139</f>
        <v>75.188850000000002</v>
      </c>
      <c r="J139" s="19" t="s">
        <v>10</v>
      </c>
    </row>
    <row r="144" spans="1:12" x14ac:dyDescent="0.3">
      <c r="A144" s="59" t="s">
        <v>58</v>
      </c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</row>
    <row r="145" spans="1:12" x14ac:dyDescent="0.3">
      <c r="A145" s="54" t="s">
        <v>28</v>
      </c>
      <c r="B145" s="54"/>
      <c r="C145" s="60" t="s">
        <v>20</v>
      </c>
      <c r="D145" s="60"/>
      <c r="E145" s="60"/>
      <c r="F145" s="60"/>
      <c r="G145" s="60"/>
      <c r="H145" s="60"/>
      <c r="I145" s="60"/>
      <c r="J145" s="60"/>
      <c r="K145" s="60"/>
      <c r="L145" s="60"/>
    </row>
    <row r="146" spans="1:12" x14ac:dyDescent="0.3">
      <c r="A146" s="54" t="s">
        <v>30</v>
      </c>
      <c r="B146" s="54"/>
      <c r="C146" s="55" t="s">
        <v>59</v>
      </c>
      <c r="D146" s="56"/>
      <c r="E146" s="56"/>
      <c r="F146" s="56"/>
      <c r="G146" s="56"/>
      <c r="H146" s="56"/>
      <c r="I146" s="56"/>
      <c r="J146" s="56"/>
      <c r="K146" s="56"/>
      <c r="L146" s="57"/>
    </row>
    <row r="147" spans="1:12" x14ac:dyDescent="0.3">
      <c r="A147" s="54" t="s">
        <v>32</v>
      </c>
      <c r="B147" s="54"/>
      <c r="C147" s="55" t="s">
        <v>21</v>
      </c>
      <c r="D147" s="56"/>
      <c r="E147" s="56"/>
      <c r="F147" s="56"/>
      <c r="G147" s="56"/>
      <c r="H147" s="56"/>
      <c r="I147" s="56"/>
      <c r="J147" s="56"/>
      <c r="K147" s="56"/>
      <c r="L147" s="57"/>
    </row>
    <row r="148" spans="1:12" x14ac:dyDescent="0.3">
      <c r="A148" s="54" t="s">
        <v>33</v>
      </c>
      <c r="B148" s="54"/>
      <c r="C148" s="55" t="s">
        <v>34</v>
      </c>
      <c r="D148" s="56"/>
      <c r="E148" s="56"/>
      <c r="F148" s="56"/>
      <c r="G148" s="56"/>
      <c r="H148" s="56"/>
      <c r="I148" s="56"/>
      <c r="J148" s="56"/>
      <c r="K148" s="56"/>
      <c r="L148" s="57"/>
    </row>
    <row r="149" spans="1:12" x14ac:dyDescent="0.3">
      <c r="A149" s="58"/>
      <c r="B149" s="58"/>
      <c r="C149" s="58"/>
      <c r="D149" s="58"/>
      <c r="E149" s="58"/>
      <c r="F149" s="58"/>
      <c r="G149" s="58"/>
      <c r="H149" s="58"/>
      <c r="I149" s="58"/>
      <c r="J149" s="58"/>
      <c r="K149" s="58"/>
      <c r="L149" s="58"/>
    </row>
    <row r="150" spans="1:12" x14ac:dyDescent="0.3">
      <c r="A150" s="42" t="s">
        <v>0</v>
      </c>
      <c r="B150" s="15" t="s">
        <v>1</v>
      </c>
      <c r="C150" s="14" t="s">
        <v>2</v>
      </c>
      <c r="D150" s="14" t="s">
        <v>3</v>
      </c>
      <c r="E150" s="14" t="s">
        <v>4</v>
      </c>
      <c r="F150" s="14" t="s">
        <v>7</v>
      </c>
      <c r="G150" s="14" t="s">
        <v>15</v>
      </c>
      <c r="H150" s="14" t="s">
        <v>22</v>
      </c>
      <c r="I150" s="14" t="s">
        <v>12</v>
      </c>
      <c r="J150" s="14" t="s">
        <v>18</v>
      </c>
      <c r="K150" s="14" t="s">
        <v>5</v>
      </c>
      <c r="L150" s="43" t="s">
        <v>6</v>
      </c>
    </row>
    <row r="151" spans="1:12" x14ac:dyDescent="0.3">
      <c r="A151" s="36">
        <v>1</v>
      </c>
      <c r="B151" s="70" t="s">
        <v>92</v>
      </c>
      <c r="C151" s="18">
        <v>70.525999999999996</v>
      </c>
      <c r="D151" s="19">
        <v>95.1</v>
      </c>
      <c r="E151" s="18">
        <v>86.25</v>
      </c>
      <c r="F151" s="19">
        <v>80</v>
      </c>
      <c r="G151" s="19">
        <f t="shared" ref="G151" si="22">C151*(30/100)</f>
        <v>21.157799999999998</v>
      </c>
      <c r="H151" s="19">
        <f>D151*(10/100)</f>
        <v>9.51</v>
      </c>
      <c r="I151" s="19">
        <f>E151*(30/100)</f>
        <v>25.875</v>
      </c>
      <c r="J151" s="19">
        <f>F151*(30/100)</f>
        <v>24</v>
      </c>
      <c r="K151" s="19">
        <f>G151+H151+I151+J151</f>
        <v>80.5428</v>
      </c>
      <c r="L151" s="19" t="s">
        <v>10</v>
      </c>
    </row>
  </sheetData>
  <mergeCells count="75">
    <mergeCell ref="A133:B133"/>
    <mergeCell ref="A134:B134"/>
    <mergeCell ref="A135:B135"/>
    <mergeCell ref="A136:B136"/>
    <mergeCell ref="A137:J137"/>
    <mergeCell ref="A121:B121"/>
    <mergeCell ref="A122:B122"/>
    <mergeCell ref="A123:B123"/>
    <mergeCell ref="A124:B124"/>
    <mergeCell ref="A125:J125"/>
    <mergeCell ref="A109:B109"/>
    <mergeCell ref="A110:B110"/>
    <mergeCell ref="A111:B111"/>
    <mergeCell ref="A112:B112"/>
    <mergeCell ref="A113:J113"/>
    <mergeCell ref="A97:B97"/>
    <mergeCell ref="A98:B98"/>
    <mergeCell ref="A99:B99"/>
    <mergeCell ref="A100:B100"/>
    <mergeCell ref="A101:J101"/>
    <mergeCell ref="A85:B85"/>
    <mergeCell ref="A86:B86"/>
    <mergeCell ref="A87:B87"/>
    <mergeCell ref="A88:B88"/>
    <mergeCell ref="A89:J89"/>
    <mergeCell ref="A70:B70"/>
    <mergeCell ref="A71:B71"/>
    <mergeCell ref="A74:J74"/>
    <mergeCell ref="A72:B72"/>
    <mergeCell ref="A73:B73"/>
    <mergeCell ref="A60:B60"/>
    <mergeCell ref="C60:L60"/>
    <mergeCell ref="A61:B61"/>
    <mergeCell ref="C61:L61"/>
    <mergeCell ref="A62:L62"/>
    <mergeCell ref="A57:L57"/>
    <mergeCell ref="A58:B58"/>
    <mergeCell ref="C58:L58"/>
    <mergeCell ref="A59:B59"/>
    <mergeCell ref="C59:L59"/>
    <mergeCell ref="A42:B42"/>
    <mergeCell ref="C42:L42"/>
    <mergeCell ref="A43:B43"/>
    <mergeCell ref="C43:L43"/>
    <mergeCell ref="A44:L44"/>
    <mergeCell ref="A39:L39"/>
    <mergeCell ref="A40:B40"/>
    <mergeCell ref="C40:L40"/>
    <mergeCell ref="A41:B41"/>
    <mergeCell ref="C41:L41"/>
    <mergeCell ref="A29:B29"/>
    <mergeCell ref="A30:B30"/>
    <mergeCell ref="C29:L29"/>
    <mergeCell ref="C30:L30"/>
    <mergeCell ref="A31:L31"/>
    <mergeCell ref="A27:B27"/>
    <mergeCell ref="A28:B28"/>
    <mergeCell ref="A26:L26"/>
    <mergeCell ref="C27:L27"/>
    <mergeCell ref="C28:L28"/>
    <mergeCell ref="C6:L6"/>
    <mergeCell ref="C7:L7"/>
    <mergeCell ref="C8:L8"/>
    <mergeCell ref="C9:L9"/>
    <mergeCell ref="A10:L10"/>
    <mergeCell ref="A144:L144"/>
    <mergeCell ref="A145:B145"/>
    <mergeCell ref="C145:L145"/>
    <mergeCell ref="A146:B146"/>
    <mergeCell ref="C146:L146"/>
    <mergeCell ref="A147:B147"/>
    <mergeCell ref="C147:L147"/>
    <mergeCell ref="A148:B148"/>
    <mergeCell ref="C148:L148"/>
    <mergeCell ref="A149:L149"/>
  </mergeCells>
  <pageMargins left="0.27559055118110237" right="0.23622047244094491" top="0.74803149606299213" bottom="0.74803149606299213" header="0.31496062992125984" footer="0.31496062992125984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2026-11-05T12:59:49Z</dcterms:modified>
</cp:coreProperties>
</file>