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720"/>
  </bookViews>
  <sheets>
    <sheet name="Sayfa1" sheetId="1" r:id="rId1"/>
  </sheets>
  <definedNames>
    <definedName name="_xlnm._FilterDatabase" localSheetId="0" hidden="1">Sayfa1!#REF!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8" i="1" l="1"/>
  <c r="H148" i="1"/>
  <c r="G148" i="1"/>
  <c r="I147" i="1"/>
  <c r="H147" i="1"/>
  <c r="G147" i="1"/>
  <c r="I146" i="1"/>
  <c r="H146" i="1"/>
  <c r="G146" i="1"/>
  <c r="J145" i="1"/>
  <c r="I145" i="1"/>
  <c r="H145" i="1"/>
  <c r="G145" i="1"/>
  <c r="J351" i="1"/>
  <c r="I351" i="1"/>
  <c r="H351" i="1"/>
  <c r="G351" i="1"/>
  <c r="J350" i="1"/>
  <c r="I350" i="1"/>
  <c r="H350" i="1"/>
  <c r="G350" i="1"/>
  <c r="J328" i="1"/>
  <c r="I328" i="1"/>
  <c r="H328" i="1"/>
  <c r="G328" i="1"/>
  <c r="J339" i="1"/>
  <c r="I339" i="1"/>
  <c r="H339" i="1"/>
  <c r="G339" i="1"/>
  <c r="J376" i="1"/>
  <c r="I376" i="1"/>
  <c r="H376" i="1"/>
  <c r="G376" i="1"/>
  <c r="J375" i="1"/>
  <c r="I375" i="1"/>
  <c r="H375" i="1"/>
  <c r="G375" i="1"/>
  <c r="J363" i="1"/>
  <c r="J362" i="1"/>
  <c r="I364" i="1"/>
  <c r="I363" i="1"/>
  <c r="I362" i="1"/>
  <c r="G364" i="1"/>
  <c r="G363" i="1"/>
  <c r="G362" i="1"/>
  <c r="H413" i="1"/>
  <c r="G413" i="1"/>
  <c r="F413" i="1"/>
  <c r="J317" i="1"/>
  <c r="I317" i="1"/>
  <c r="H317" i="1"/>
  <c r="H295" i="1"/>
  <c r="J295" i="1"/>
  <c r="I295" i="1"/>
  <c r="G295" i="1"/>
  <c r="J294" i="1"/>
  <c r="I294" i="1"/>
  <c r="H294" i="1"/>
  <c r="G294" i="1"/>
  <c r="J293" i="1"/>
  <c r="I293" i="1"/>
  <c r="H293" i="1"/>
  <c r="G293" i="1"/>
  <c r="J292" i="1"/>
  <c r="I292" i="1"/>
  <c r="H292" i="1"/>
  <c r="G292" i="1"/>
  <c r="J291" i="1"/>
  <c r="I291" i="1"/>
  <c r="H291" i="1"/>
  <c r="G291" i="1"/>
  <c r="J290" i="1"/>
  <c r="I290" i="1"/>
  <c r="H290" i="1"/>
  <c r="G290" i="1"/>
  <c r="J289" i="1"/>
  <c r="I289" i="1"/>
  <c r="H289" i="1"/>
  <c r="G289" i="1"/>
  <c r="J288" i="1"/>
  <c r="I288" i="1"/>
  <c r="H288" i="1"/>
  <c r="G288" i="1"/>
  <c r="I240" i="1"/>
  <c r="H240" i="1"/>
  <c r="G240" i="1"/>
  <c r="J236" i="1"/>
  <c r="I236" i="1"/>
  <c r="H236" i="1"/>
  <c r="G236" i="1"/>
  <c r="I239" i="1"/>
  <c r="H239" i="1"/>
  <c r="G239" i="1"/>
  <c r="I238" i="1"/>
  <c r="H238" i="1"/>
  <c r="G238" i="1"/>
  <c r="I237" i="1"/>
  <c r="H237" i="1"/>
  <c r="G237" i="1"/>
  <c r="J234" i="1"/>
  <c r="I234" i="1"/>
  <c r="H234" i="1"/>
  <c r="G234" i="1"/>
  <c r="I235" i="1"/>
  <c r="H235" i="1"/>
  <c r="G235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59" i="1"/>
  <c r="I59" i="1"/>
  <c r="H59" i="1"/>
  <c r="G59" i="1"/>
  <c r="J35" i="1"/>
  <c r="I35" i="1"/>
  <c r="H35" i="1"/>
  <c r="G35" i="1"/>
  <c r="J34" i="1"/>
  <c r="I34" i="1"/>
  <c r="H34" i="1"/>
  <c r="G34" i="1"/>
  <c r="J33" i="1"/>
  <c r="I33" i="1"/>
  <c r="H33" i="1"/>
  <c r="G33" i="1"/>
  <c r="J22" i="1"/>
  <c r="I22" i="1"/>
  <c r="H22" i="1"/>
  <c r="G22" i="1"/>
  <c r="J21" i="1"/>
  <c r="I21" i="1"/>
  <c r="H21" i="1"/>
  <c r="G21" i="1"/>
  <c r="J20" i="1"/>
  <c r="I20" i="1"/>
  <c r="H20" i="1"/>
  <c r="G20" i="1"/>
  <c r="J19" i="1"/>
  <c r="I19" i="1"/>
  <c r="H19" i="1"/>
  <c r="G19" i="1"/>
  <c r="J18" i="1"/>
  <c r="I18" i="1"/>
  <c r="H18" i="1"/>
  <c r="G18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13" i="1"/>
  <c r="I13" i="1"/>
  <c r="H13" i="1"/>
  <c r="G13" i="1"/>
  <c r="J12" i="1"/>
  <c r="I12" i="1"/>
  <c r="H12" i="1"/>
  <c r="G12" i="1"/>
  <c r="J11" i="1"/>
  <c r="I11" i="1"/>
  <c r="H11" i="1"/>
  <c r="G11" i="1"/>
  <c r="K145" i="1" l="1"/>
  <c r="K376" i="1"/>
  <c r="K339" i="1"/>
  <c r="K350" i="1"/>
  <c r="K375" i="1"/>
  <c r="K328" i="1"/>
  <c r="K351" i="1"/>
  <c r="I413" i="1"/>
  <c r="K288" i="1"/>
  <c r="K289" i="1"/>
  <c r="K290" i="1"/>
  <c r="K291" i="1"/>
  <c r="K292" i="1"/>
  <c r="K293" i="1"/>
  <c r="K317" i="1"/>
  <c r="K294" i="1"/>
  <c r="K295" i="1"/>
  <c r="K235" i="1"/>
  <c r="K236" i="1"/>
  <c r="K240" i="1"/>
  <c r="K234" i="1"/>
  <c r="K237" i="1"/>
  <c r="K239" i="1"/>
  <c r="K238" i="1"/>
  <c r="K87" i="1"/>
  <c r="K11" i="1"/>
  <c r="K12" i="1"/>
  <c r="K14" i="1"/>
  <c r="K15" i="1"/>
  <c r="K16" i="1"/>
  <c r="K17" i="1"/>
  <c r="K59" i="1"/>
  <c r="K83" i="1"/>
  <c r="K84" i="1"/>
  <c r="K85" i="1"/>
  <c r="K86" i="1"/>
  <c r="K13" i="1"/>
  <c r="K88" i="1"/>
  <c r="K89" i="1"/>
  <c r="K90" i="1"/>
  <c r="K91" i="1"/>
  <c r="K18" i="1"/>
  <c r="K19" i="1"/>
  <c r="K20" i="1"/>
  <c r="K33" i="1"/>
  <c r="K34" i="1"/>
  <c r="K35" i="1"/>
  <c r="K22" i="1"/>
  <c r="K21" i="1"/>
</calcChain>
</file>

<file path=xl/sharedStrings.xml><?xml version="1.0" encoding="utf-8"?>
<sst xmlns="http://schemas.openxmlformats.org/spreadsheetml/2006/main" count="1004" uniqueCount="219">
  <si>
    <t>İLAN NO.</t>
  </si>
  <si>
    <t>BİRİMİ :</t>
  </si>
  <si>
    <t>KADRO SAYISI</t>
  </si>
  <si>
    <t>DERECESİ</t>
  </si>
  <si>
    <t>A.B.D./PROGRAMI :</t>
  </si>
  <si>
    <t>S.N.</t>
  </si>
  <si>
    <t>ADI VE SOYADI</t>
  </si>
  <si>
    <t>ALES</t>
  </si>
  <si>
    <t>LİSANS</t>
  </si>
  <si>
    <t>YABANCI DİL</t>
  </si>
  <si>
    <t>ALES (%30)</t>
  </si>
  <si>
    <t>LİSANS (%30)</t>
  </si>
  <si>
    <t>Y.DİL (%10)</t>
  </si>
  <si>
    <t>TOPLAM</t>
  </si>
  <si>
    <t>DEĞERLENDİRME</t>
  </si>
  <si>
    <t>GİRİŞ SINAVI</t>
  </si>
  <si>
    <t>GİRİŞ SINAVI (%30)</t>
  </si>
  <si>
    <t>SONUÇLAR İLE İLGİLİ İTİRAZLAR İLGİLİ BİRİMLERE YAPILMALIDIR</t>
  </si>
  <si>
    <t>Sınava Girmedi</t>
  </si>
  <si>
    <t>Başarılı (Asıl)</t>
  </si>
  <si>
    <t>Başarılı (Yedek)</t>
  </si>
  <si>
    <t>Başarısız</t>
  </si>
  <si>
    <t>KADRO ÜNVANI</t>
  </si>
  <si>
    <t>ANABİLİM DALI/PROG.</t>
  </si>
  <si>
    <t>Araştırma Görevlisi</t>
  </si>
  <si>
    <t>Fen Fakültesi</t>
  </si>
  <si>
    <t>Uygulamalı Bilimler Fakültesi</t>
  </si>
  <si>
    <t>İlahiyat Fakültesi</t>
  </si>
  <si>
    <t>Öğretim Görevlisi (Ders Verecek)</t>
  </si>
  <si>
    <t>Kâzım Karabekir Eğitim Fakültesi</t>
  </si>
  <si>
    <t>Güzel Sanatlar Fakültesi</t>
  </si>
  <si>
    <t>Eczacılık Fakültesi</t>
  </si>
  <si>
    <t>Mühendislik Fakültesi</t>
  </si>
  <si>
    <t>ALES (%35)</t>
  </si>
  <si>
    <t>GİRİŞ SINAVI (%35)</t>
  </si>
  <si>
    <t>Teknik Bilimler Meslek Yüksekokulu</t>
  </si>
  <si>
    <t>İş Sağlığı ve Güvenliği</t>
  </si>
  <si>
    <t>Organik Kimya</t>
  </si>
  <si>
    <t>Araştırma Görevlisi (Öncelikli Alan)</t>
  </si>
  <si>
    <t>ALES
 (%40)</t>
  </si>
  <si>
    <t>LİSANS 
(%15)</t>
  </si>
  <si>
    <t>YABANCI DİL 
(%30)</t>
  </si>
  <si>
    <t>GİRİŞ SINAVI 
(%15)</t>
  </si>
  <si>
    <t>Biyoteknoloji ve Gen Mühendisliği</t>
  </si>
  <si>
    <t>Sıralamaya Giremedi</t>
  </si>
  <si>
    <t>Analitik Kimya</t>
  </si>
  <si>
    <t>Temel Eğitim</t>
  </si>
  <si>
    <t>Tezhip</t>
  </si>
  <si>
    <t>Hemşirelik Fakültesi</t>
  </si>
  <si>
    <t>İç Hastalıkları Hemşireliği</t>
  </si>
  <si>
    <t>Arap Dili ve Belagatı</t>
  </si>
  <si>
    <t>Tefsir</t>
  </si>
  <si>
    <t>İletişim Fakültesi</t>
  </si>
  <si>
    <t>Kişilerarası İletişim</t>
  </si>
  <si>
    <t>Rehberlik ve Psikolojik Danışmanlık</t>
  </si>
  <si>
    <t>Yapay Zeka ve Veri Mühendisliği</t>
  </si>
  <si>
    <t>-</t>
  </si>
  <si>
    <t>Sağlık Bilimleri Fakültesi</t>
  </si>
  <si>
    <t>Ebelik</t>
  </si>
  <si>
    <t>Veri Bilimi ve Analitiği</t>
  </si>
  <si>
    <t>Veteriner Fakültesi</t>
  </si>
  <si>
    <t>Veterinerlik Cerrahisi</t>
  </si>
  <si>
    <t>0</t>
  </si>
  <si>
    <t>Veterinerlik Viroloji</t>
  </si>
  <si>
    <t>Veterinerlik Biyokimyası</t>
  </si>
  <si>
    <t>Ziraat Fakültesi</t>
  </si>
  <si>
    <t>Bahçe Bitkileri</t>
  </si>
  <si>
    <t>Doğu Anadolu Yüksek Teknoloji Uygulama ve Araştırma Merkezi</t>
  </si>
  <si>
    <t>Kimya / Eczacılık</t>
  </si>
  <si>
    <t>Öğretim Görevlisi (Uygulamalı Birim)</t>
  </si>
  <si>
    <t>Veterinerlik</t>
  </si>
  <si>
    <t>Ziraat Mühendisliği</t>
  </si>
  <si>
    <t>Aşı Geliştirme Uygulama ve Araştırma Merkezi</t>
  </si>
  <si>
    <t>Eczacılık</t>
  </si>
  <si>
    <t>Moleküler Biyoloji ve Genetik</t>
  </si>
  <si>
    <t>Dış İlişkiler Ofisi Koordinatörlüğü</t>
  </si>
  <si>
    <t>Yabancı Dil</t>
  </si>
  <si>
    <t>LİSANS (%10)</t>
  </si>
  <si>
    <t>Y.DİL (%30)</t>
  </si>
  <si>
    <t>Teknoloji Transfer Ofisi Koordinatörlüğü</t>
  </si>
  <si>
    <t>Eczacılık / Veterinerlik</t>
  </si>
  <si>
    <t>Spor Bilimleri</t>
  </si>
  <si>
    <t>Sağlık Hizmetleri Meslek Yüksekokulu</t>
  </si>
  <si>
    <t>Eczane Hizmetleri</t>
  </si>
  <si>
    <t>Otomotiv Teknolojisi</t>
  </si>
  <si>
    <t>Hınıs Meslek Yüksekokulu</t>
  </si>
  <si>
    <t>Tıbbi Labaratuvar Teknikleri</t>
  </si>
  <si>
    <t>Oltu Meslek Yüksekokulu</t>
  </si>
  <si>
    <t>Bankacılık ve Sigortacılık</t>
  </si>
  <si>
    <t>Yabancı Diller Yüksekokulu</t>
  </si>
  <si>
    <t>Yabancı Dil (İngilizce)</t>
  </si>
  <si>
    <t>Başarılı</t>
  </si>
  <si>
    <t>A*** H*** K***</t>
  </si>
  <si>
    <t>N*** Ş*** B***</t>
  </si>
  <si>
    <t>B*** B***</t>
  </si>
  <si>
    <t>E*** T***</t>
  </si>
  <si>
    <t>M*** U***</t>
  </si>
  <si>
    <t>B*** E***</t>
  </si>
  <si>
    <t>M*** A***</t>
  </si>
  <si>
    <t>Y*** N*** T***</t>
  </si>
  <si>
    <t>A*** Ç***</t>
  </si>
  <si>
    <t>R*** E***</t>
  </si>
  <si>
    <t>M*** H*** Ç***</t>
  </si>
  <si>
    <t>S*** E*** E***</t>
  </si>
  <si>
    <t>E*** E***</t>
  </si>
  <si>
    <t>G*** B***</t>
  </si>
  <si>
    <t>A*** K***</t>
  </si>
  <si>
    <t>F*** G*** T***</t>
  </si>
  <si>
    <t>C*** Y***</t>
  </si>
  <si>
    <t>E*** B***</t>
  </si>
  <si>
    <t>M*** H*** Ö***</t>
  </si>
  <si>
    <t>F*** B*** B***</t>
  </si>
  <si>
    <t>D*** A***</t>
  </si>
  <si>
    <t>H*** A***</t>
  </si>
  <si>
    <t>F*** N*** K***</t>
  </si>
  <si>
    <t>E*** K***</t>
  </si>
  <si>
    <t>A*** D***</t>
  </si>
  <si>
    <t>R*** Y***</t>
  </si>
  <si>
    <t>H*** D***</t>
  </si>
  <si>
    <t>K*** Ç***</t>
  </si>
  <si>
    <t>N*** G***</t>
  </si>
  <si>
    <t>N*** D***</t>
  </si>
  <si>
    <t>B*** Ö***</t>
  </si>
  <si>
    <t>M*** K***</t>
  </si>
  <si>
    <t>M*** B*** G***</t>
  </si>
  <si>
    <t>M*** E*** U***</t>
  </si>
  <si>
    <t>E*** Ş***</t>
  </si>
  <si>
    <t>A*** Ö***</t>
  </si>
  <si>
    <t>Y*** Ö***</t>
  </si>
  <si>
    <t>M*** B***</t>
  </si>
  <si>
    <t>Ş*** A***</t>
  </si>
  <si>
    <t>M*** Z*** Y***</t>
  </si>
  <si>
    <t>R*** F*** C***</t>
  </si>
  <si>
    <t>F*** A***</t>
  </si>
  <si>
    <t>B*** A***</t>
  </si>
  <si>
    <t>Ö*** P***</t>
  </si>
  <si>
    <t>Y*** Z*** K***</t>
  </si>
  <si>
    <t>C*** A***</t>
  </si>
  <si>
    <t>Ü*** H*** D***</t>
  </si>
  <si>
    <t>Y*** U***</t>
  </si>
  <si>
    <t>S*** A***</t>
  </si>
  <si>
    <t>B*** U***</t>
  </si>
  <si>
    <t>F*** Ş***</t>
  </si>
  <si>
    <t>F*** B***</t>
  </si>
  <si>
    <t>S*** K***</t>
  </si>
  <si>
    <t>M*** Ş*** D***</t>
  </si>
  <si>
    <t>G*** Ö***</t>
  </si>
  <si>
    <t>Z*** K***</t>
  </si>
  <si>
    <t>N*** M*** D***</t>
  </si>
  <si>
    <t>E*** T*** M***</t>
  </si>
  <si>
    <t>E*** S*** K***</t>
  </si>
  <si>
    <t>E*** R*** K***</t>
  </si>
  <si>
    <t>Ö*** Ö***</t>
  </si>
  <si>
    <t>M*** E***</t>
  </si>
  <si>
    <t>B*** İ*** A***</t>
  </si>
  <si>
    <t>M*** Y***</t>
  </si>
  <si>
    <t>M*** B*** Ö***</t>
  </si>
  <si>
    <t>Z*** S*** D***</t>
  </si>
  <si>
    <t>T*** K***</t>
  </si>
  <si>
    <t>A*** E*** K***</t>
  </si>
  <si>
    <t>R*** N*** Ş*** N***</t>
  </si>
  <si>
    <t>İ*** H***</t>
  </si>
  <si>
    <t>N*** P***</t>
  </si>
  <si>
    <t>S*** Ç***</t>
  </si>
  <si>
    <t>Z*** F*** Ç***</t>
  </si>
  <si>
    <t>K*** D***</t>
  </si>
  <si>
    <t>K*** A***</t>
  </si>
  <si>
    <t>H*** K*** I***</t>
  </si>
  <si>
    <t>N*** A***</t>
  </si>
  <si>
    <t>S*** N*** A***</t>
  </si>
  <si>
    <t>M*** C*** I***</t>
  </si>
  <si>
    <t>E*** İ***</t>
  </si>
  <si>
    <t>E*** F*** K***</t>
  </si>
  <si>
    <t>M*** O*** T***</t>
  </si>
  <si>
    <t>H*** N***</t>
  </si>
  <si>
    <t>O*** D***</t>
  </si>
  <si>
    <t>T*** A***</t>
  </si>
  <si>
    <t>E*** M***</t>
  </si>
  <si>
    <t>H*** K*** U***</t>
  </si>
  <si>
    <t>Z*** A***</t>
  </si>
  <si>
    <t>G*** A***</t>
  </si>
  <si>
    <t>B*** C***</t>
  </si>
  <si>
    <t>H*** B*** Y***</t>
  </si>
  <si>
    <t>Ö*** A***</t>
  </si>
  <si>
    <t>E*** D***</t>
  </si>
  <si>
    <t>D*** Ö***</t>
  </si>
  <si>
    <t>A*** C***</t>
  </si>
  <si>
    <t>A*** H***</t>
  </si>
  <si>
    <t>E*** P***</t>
  </si>
  <si>
    <t>B*** Ö*** A***</t>
  </si>
  <si>
    <t>A*** G***</t>
  </si>
  <si>
    <t>İ*** H*** D***</t>
  </si>
  <si>
    <t>B*** Ç***</t>
  </si>
  <si>
    <t>K*** T*** C***</t>
  </si>
  <si>
    <t>H*** Z***</t>
  </si>
  <si>
    <t>M*** D***</t>
  </si>
  <si>
    <t>M*** F*** P***</t>
  </si>
  <si>
    <t>B*** E*** K***</t>
  </si>
  <si>
    <t>M*** Ö***</t>
  </si>
  <si>
    <t>F*** B*** Y***</t>
  </si>
  <si>
    <t>Y*** S***</t>
  </si>
  <si>
    <t>F*** K***</t>
  </si>
  <si>
    <t>B*** G***</t>
  </si>
  <si>
    <t>D*** U***</t>
  </si>
  <si>
    <t>F*** Y***</t>
  </si>
  <si>
    <t>M*** F*** C***</t>
  </si>
  <si>
    <t>S*** U***</t>
  </si>
  <si>
    <t>E*** E*** Y***</t>
  </si>
  <si>
    <t>İ*** G***</t>
  </si>
  <si>
    <t>S*** T***</t>
  </si>
  <si>
    <t>R*** Ç***</t>
  </si>
  <si>
    <t>F*** E*** T***</t>
  </si>
  <si>
    <t>E*** D*** Ö***</t>
  </si>
  <si>
    <t>H*** K*** S*** Ç***</t>
  </si>
  <si>
    <t>M*** C***</t>
  </si>
  <si>
    <t>P*** Y***</t>
  </si>
  <si>
    <t>T*** T***</t>
  </si>
  <si>
    <t>E*** A***</t>
  </si>
  <si>
    <t>S*** D***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</si>
</sst>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#,##0.000"/>
    <numFmt numFmtId="166" formatCode="0.00000"/>
    <numFmt numFmtId="167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3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30"/>
      <color theme="1"/>
      <name val="Calibri"/>
      <family val="2"/>
      <charset val="162"/>
      <scheme val="minor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2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3" applyFont="1"/>
    <xf numFmtId="164" fontId="7" fillId="0" borderId="0" xfId="3" applyNumberFormat="1" applyFont="1" applyBorder="1" applyAlignment="1"/>
    <xf numFmtId="0" fontId="7" fillId="0" borderId="1" xfId="3" applyFont="1" applyBorder="1" applyAlignment="1">
      <alignment horizontal="center"/>
    </xf>
    <xf numFmtId="0" fontId="7" fillId="0" borderId="6" xfId="3" applyFont="1" applyBorder="1"/>
    <xf numFmtId="0" fontId="7" fillId="0" borderId="4" xfId="3" applyFont="1" applyBorder="1" applyAlignment="1">
      <alignment horizontal="right" vertical="center"/>
    </xf>
    <xf numFmtId="164" fontId="7" fillId="0" borderId="1" xfId="3" applyNumberFormat="1" applyFont="1" applyBorder="1" applyAlignment="1">
      <alignment horizontal="center" vertical="center"/>
    </xf>
    <xf numFmtId="0" fontId="7" fillId="0" borderId="1" xfId="0" applyFont="1" applyBorder="1"/>
    <xf numFmtId="1" fontId="7" fillId="0" borderId="1" xfId="3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vertical="center"/>
    </xf>
    <xf numFmtId="0" fontId="8" fillId="3" borderId="1" xfId="3" applyFont="1" applyFill="1" applyBorder="1"/>
    <xf numFmtId="0" fontId="9" fillId="2" borderId="1" xfId="3" applyFont="1" applyFill="1" applyBorder="1"/>
    <xf numFmtId="0" fontId="9" fillId="2" borderId="1" xfId="3" applyFont="1" applyFill="1" applyBorder="1" applyAlignment="1"/>
    <xf numFmtId="0" fontId="7" fillId="0" borderId="0" xfId="0" applyFont="1"/>
    <xf numFmtId="164" fontId="7" fillId="0" borderId="0" xfId="0" applyNumberFormat="1" applyFont="1"/>
    <xf numFmtId="0" fontId="7" fillId="0" borderId="1" xfId="0" applyFont="1" applyBorder="1" applyAlignment="1">
      <alignment horizontal="right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1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/>
    </xf>
    <xf numFmtId="165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/>
    <xf numFmtId="0" fontId="7" fillId="3" borderId="1" xfId="0" applyFont="1" applyFill="1" applyBorder="1"/>
    <xf numFmtId="165" fontId="7" fillId="3" borderId="2" xfId="0" applyNumberFormat="1" applyFont="1" applyFill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165" fontId="6" fillId="0" borderId="2" xfId="0" applyNumberFormat="1" applyFont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9" fillId="2" borderId="1" xfId="3" applyFont="1" applyFill="1" applyBorder="1" applyAlignment="1">
      <alignment horizontal="center"/>
    </xf>
    <xf numFmtId="164" fontId="7" fillId="0" borderId="1" xfId="3" applyNumberFormat="1" applyFont="1" applyBorder="1" applyAlignment="1">
      <alignment horizontal="center"/>
    </xf>
    <xf numFmtId="0" fontId="8" fillId="3" borderId="1" xfId="3" applyFont="1" applyFill="1" applyBorder="1" applyAlignment="1">
      <alignment horizontal="center"/>
    </xf>
    <xf numFmtId="0" fontId="6" fillId="0" borderId="1" xfId="5" applyFont="1" applyBorder="1" applyAlignment="1">
      <alignment horizontal="left"/>
    </xf>
    <xf numFmtId="165" fontId="6" fillId="0" borderId="2" xfId="5" applyNumberFormat="1" applyFont="1" applyBorder="1" applyAlignment="1">
      <alignment horizontal="center"/>
    </xf>
    <xf numFmtId="164" fontId="6" fillId="0" borderId="1" xfId="5" applyNumberFormat="1" applyFont="1" applyBorder="1" applyAlignment="1">
      <alignment horizontal="center"/>
    </xf>
    <xf numFmtId="164" fontId="6" fillId="0" borderId="1" xfId="5" applyNumberFormat="1" applyFont="1" applyBorder="1" applyAlignment="1">
      <alignment horizontal="center" vertical="center"/>
    </xf>
    <xf numFmtId="0" fontId="6" fillId="0" borderId="5" xfId="5" applyFont="1" applyBorder="1" applyAlignment="1">
      <alignment horizontal="left"/>
    </xf>
    <xf numFmtId="165" fontId="6" fillId="0" borderId="7" xfId="5" applyNumberFormat="1" applyFont="1" applyBorder="1" applyAlignment="1">
      <alignment horizontal="center"/>
    </xf>
    <xf numFmtId="164" fontId="6" fillId="0" borderId="5" xfId="5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7" fillId="3" borderId="1" xfId="5" applyFont="1" applyFill="1" applyBorder="1"/>
    <xf numFmtId="0" fontId="7" fillId="3" borderId="1" xfId="5" applyFont="1" applyFill="1" applyBorder="1" applyAlignment="1">
      <alignment horizontal="left"/>
    </xf>
    <xf numFmtId="165" fontId="7" fillId="3" borderId="2" xfId="5" applyNumberFormat="1" applyFont="1" applyFill="1" applyBorder="1" applyAlignment="1">
      <alignment horizontal="center"/>
    </xf>
    <xf numFmtId="164" fontId="7" fillId="3" borderId="1" xfId="5" applyNumberFormat="1" applyFont="1" applyFill="1" applyBorder="1" applyAlignment="1">
      <alignment horizontal="center"/>
    </xf>
    <xf numFmtId="164" fontId="7" fillId="3" borderId="1" xfId="5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shrinkToFit="1"/>
    </xf>
    <xf numFmtId="0" fontId="6" fillId="0" borderId="1" xfId="5" applyFont="1" applyBorder="1"/>
    <xf numFmtId="0" fontId="7" fillId="3" borderId="5" xfId="5" applyFont="1" applyFill="1" applyBorder="1" applyAlignment="1">
      <alignment horizontal="left"/>
    </xf>
    <xf numFmtId="165" fontId="7" fillId="3" borderId="7" xfId="5" applyNumberFormat="1" applyFont="1" applyFill="1" applyBorder="1" applyAlignment="1">
      <alignment horizontal="center"/>
    </xf>
    <xf numFmtId="164" fontId="7" fillId="3" borderId="5" xfId="5" applyNumberFormat="1" applyFont="1" applyFill="1" applyBorder="1" applyAlignment="1">
      <alignment horizontal="center"/>
    </xf>
    <xf numFmtId="0" fontId="6" fillId="0" borderId="1" xfId="5" applyFont="1" applyFill="1" applyBorder="1"/>
    <xf numFmtId="164" fontId="6" fillId="0" borderId="1" xfId="5" applyNumberFormat="1" applyFont="1" applyFill="1" applyBorder="1" applyAlignment="1">
      <alignment horizontal="center"/>
    </xf>
    <xf numFmtId="0" fontId="6" fillId="2" borderId="1" xfId="5" applyFont="1" applyFill="1" applyBorder="1"/>
    <xf numFmtId="166" fontId="6" fillId="2" borderId="1" xfId="5" applyNumberFormat="1" applyFont="1" applyFill="1" applyBorder="1" applyAlignment="1">
      <alignment horizontal="center"/>
    </xf>
    <xf numFmtId="164" fontId="6" fillId="2" borderId="1" xfId="5" applyNumberFormat="1" applyFont="1" applyFill="1" applyBorder="1" applyAlignment="1">
      <alignment horizontal="center"/>
    </xf>
    <xf numFmtId="164" fontId="6" fillId="2" borderId="1" xfId="5" applyNumberFormat="1" applyFont="1" applyFill="1" applyBorder="1" applyAlignment="1">
      <alignment horizontal="center" vertical="center"/>
    </xf>
    <xf numFmtId="0" fontId="6" fillId="0" borderId="1" xfId="5" applyFont="1" applyFill="1" applyBorder="1" applyAlignment="1">
      <alignment vertical="center"/>
    </xf>
    <xf numFmtId="166" fontId="6" fillId="0" borderId="1" xfId="5" applyNumberFormat="1" applyFont="1" applyFill="1" applyBorder="1" applyAlignment="1">
      <alignment horizontal="center" vertical="center"/>
    </xf>
    <xf numFmtId="164" fontId="6" fillId="0" borderId="1" xfId="5" applyNumberFormat="1" applyFont="1" applyFill="1" applyBorder="1" applyAlignment="1">
      <alignment horizontal="center" vertical="center"/>
    </xf>
    <xf numFmtId="166" fontId="7" fillId="3" borderId="1" xfId="5" applyNumberFormat="1" applyFont="1" applyFill="1" applyBorder="1" applyAlignment="1">
      <alignment horizontal="center"/>
    </xf>
    <xf numFmtId="0" fontId="6" fillId="0" borderId="1" xfId="5" applyFont="1" applyBorder="1" applyAlignment="1">
      <alignment horizontal="left" vertical="center" wrapText="1"/>
    </xf>
    <xf numFmtId="0" fontId="6" fillId="0" borderId="5" xfId="5" applyFont="1" applyBorder="1"/>
    <xf numFmtId="164" fontId="6" fillId="0" borderId="7" xfId="5" applyNumberFormat="1" applyFont="1" applyBorder="1" applyAlignment="1">
      <alignment horizontal="center" vertical="center"/>
    </xf>
    <xf numFmtId="164" fontId="6" fillId="0" borderId="5" xfId="5" applyNumberFormat="1" applyFont="1" applyBorder="1" applyAlignment="1">
      <alignment horizontal="center" vertical="center"/>
    </xf>
    <xf numFmtId="165" fontId="6" fillId="0" borderId="1" xfId="5" applyNumberFormat="1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 vertical="center" wrapText="1"/>
    </xf>
    <xf numFmtId="2" fontId="6" fillId="0" borderId="0" xfId="0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 vertical="center"/>
    </xf>
    <xf numFmtId="0" fontId="6" fillId="0" borderId="0" xfId="0" applyFont="1" applyBorder="1"/>
    <xf numFmtId="2" fontId="6" fillId="0" borderId="1" xfId="5" applyNumberFormat="1" applyFont="1" applyBorder="1" applyAlignment="1">
      <alignment horizontal="center"/>
    </xf>
    <xf numFmtId="0" fontId="6" fillId="0" borderId="0" xfId="5" applyFont="1"/>
    <xf numFmtId="0" fontId="7" fillId="3" borderId="1" xfId="5" applyFont="1" applyFill="1" applyBorder="1" applyAlignment="1">
      <alignment horizontal="center"/>
    </xf>
    <xf numFmtId="2" fontId="7" fillId="3" borderId="1" xfId="5" applyNumberFormat="1" applyFont="1" applyFill="1" applyBorder="1" applyAlignment="1">
      <alignment horizontal="center"/>
    </xf>
    <xf numFmtId="0" fontId="6" fillId="2" borderId="1" xfId="5" applyFont="1" applyFill="1" applyBorder="1" applyAlignment="1">
      <alignment horizontal="left"/>
    </xf>
    <xf numFmtId="0" fontId="6" fillId="0" borderId="1" xfId="5" applyFont="1" applyBorder="1" applyAlignment="1">
      <alignment vertical="center"/>
    </xf>
    <xf numFmtId="0" fontId="7" fillId="3" borderId="1" xfId="5" applyFont="1" applyFill="1" applyBorder="1" applyAlignment="1">
      <alignment vertical="center"/>
    </xf>
    <xf numFmtId="164" fontId="7" fillId="3" borderId="5" xfId="5" applyNumberFormat="1" applyFont="1" applyFill="1" applyBorder="1" applyAlignment="1">
      <alignment horizontal="center" vertical="center"/>
    </xf>
    <xf numFmtId="0" fontId="6" fillId="0" borderId="1" xfId="5" applyFont="1" applyBorder="1" applyAlignment="1">
      <alignment horizontal="left" vertical="center"/>
    </xf>
    <xf numFmtId="166" fontId="9" fillId="0" borderId="1" xfId="2" applyNumberFormat="1" applyFont="1" applyBorder="1" applyAlignment="1">
      <alignment horizontal="center"/>
    </xf>
    <xf numFmtId="2" fontId="9" fillId="2" borderId="4" xfId="2" applyNumberFormat="1" applyFont="1" applyFill="1" applyBorder="1" applyAlignment="1">
      <alignment horizontal="center"/>
    </xf>
    <xf numFmtId="164" fontId="9" fillId="0" borderId="1" xfId="2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6" fontId="9" fillId="0" borderId="1" xfId="2" applyNumberFormat="1" applyFont="1" applyBorder="1" applyAlignment="1">
      <alignment horizontal="center" shrinkToFit="1"/>
    </xf>
    <xf numFmtId="2" fontId="9" fillId="2" borderId="4" xfId="2" applyNumberFormat="1" applyFont="1" applyFill="1" applyBorder="1" applyAlignment="1">
      <alignment horizontal="center" shrinkToFit="1"/>
    </xf>
    <xf numFmtId="164" fontId="9" fillId="0" borderId="1" xfId="2" applyNumberFormat="1" applyFont="1" applyBorder="1" applyAlignment="1">
      <alignment horizontal="center" shrinkToFit="1"/>
    </xf>
    <xf numFmtId="167" fontId="9" fillId="2" borderId="4" xfId="2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166" fontId="8" fillId="3" borderId="1" xfId="2" applyNumberFormat="1" applyFont="1" applyFill="1" applyBorder="1" applyAlignment="1">
      <alignment horizontal="center"/>
    </xf>
    <xf numFmtId="2" fontId="8" fillId="3" borderId="4" xfId="2" applyNumberFormat="1" applyFont="1" applyFill="1" applyBorder="1" applyAlignment="1">
      <alignment horizontal="center"/>
    </xf>
    <xf numFmtId="164" fontId="8" fillId="3" borderId="1" xfId="2" applyNumberFormat="1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4" fontId="9" fillId="0" borderId="1" xfId="5" applyNumberFormat="1" applyFont="1" applyBorder="1" applyAlignment="1">
      <alignment horizontal="center" vertical="center"/>
    </xf>
    <xf numFmtId="164" fontId="8" fillId="3" borderId="1" xfId="5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6" fillId="0" borderId="1" xfId="5" applyFont="1" applyFill="1" applyBorder="1" applyAlignment="1">
      <alignment horizontal="left" vertical="center" wrapText="1"/>
    </xf>
    <xf numFmtId="164" fontId="6" fillId="0" borderId="0" xfId="0" applyNumberFormat="1" applyFont="1"/>
    <xf numFmtId="0" fontId="11" fillId="0" borderId="1" xfId="0" applyFont="1" applyBorder="1" applyAlignment="1">
      <alignment horizontal="left"/>
    </xf>
    <xf numFmtId="164" fontId="11" fillId="0" borderId="1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left"/>
    </xf>
    <xf numFmtId="165" fontId="11" fillId="0" borderId="7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1" xfId="0" applyFont="1" applyBorder="1"/>
    <xf numFmtId="164" fontId="12" fillId="0" borderId="1" xfId="0" applyNumberFormat="1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/>
    </xf>
    <xf numFmtId="165" fontId="11" fillId="3" borderId="2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/>
    </xf>
    <xf numFmtId="164" fontId="1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1" fillId="0" borderId="0" xfId="0" applyFont="1" applyBorder="1"/>
    <xf numFmtId="164" fontId="11" fillId="0" borderId="0" xfId="0" applyNumberFormat="1" applyFont="1" applyBorder="1" applyAlignment="1">
      <alignment horizontal="center" vertical="center"/>
    </xf>
    <xf numFmtId="0" fontId="6" fillId="0" borderId="0" xfId="5" applyFont="1" applyBorder="1"/>
    <xf numFmtId="164" fontId="7" fillId="0" borderId="2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7" fillId="0" borderId="2" xfId="3" applyFont="1" applyBorder="1" applyAlignment="1">
      <alignment horizontal="left"/>
    </xf>
    <xf numFmtId="0" fontId="7" fillId="0" borderId="3" xfId="3" applyFont="1" applyBorder="1" applyAlignment="1">
      <alignment horizontal="left"/>
    </xf>
    <xf numFmtId="0" fontId="7" fillId="0" borderId="4" xfId="3" applyFont="1" applyBorder="1" applyAlignment="1">
      <alignment horizontal="left"/>
    </xf>
    <xf numFmtId="164" fontId="7" fillId="0" borderId="1" xfId="3" applyNumberFormat="1" applyFont="1" applyBorder="1" applyAlignment="1">
      <alignment horizontal="center"/>
    </xf>
    <xf numFmtId="0" fontId="7" fillId="0" borderId="2" xfId="3" applyFont="1" applyBorder="1" applyAlignment="1">
      <alignment horizontal="left" vertical="center"/>
    </xf>
    <xf numFmtId="0" fontId="7" fillId="0" borderId="3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</cellXfs>
  <cellStyles count="6">
    <cellStyle name="Normal" xfId="0" builtinId="0"/>
    <cellStyle name="Normal 2" xfId="1"/>
    <cellStyle name="Normal 3" xfId="2"/>
    <cellStyle name="Normal 4" xfId="3"/>
    <cellStyle name="Normal 5" xfId="4"/>
    <cellStyle name="Normal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77"/>
  <sheetViews>
    <sheetView tabSelected="1" zoomScale="70" zoomScaleNormal="70" workbookViewId="0">
      <selection activeCell="B2" sqref="B2:L2"/>
    </sheetView>
  </sheetViews>
  <sheetFormatPr defaultColWidth="9.140625" defaultRowHeight="17.25" x14ac:dyDescent="0.3"/>
  <cols>
    <col min="1" max="1" width="4.7109375" style="1" bestFit="1" customWidth="1"/>
    <col min="2" max="2" width="37.140625" style="2" customWidth="1"/>
    <col min="3" max="3" width="10.7109375" style="2" bestFit="1" customWidth="1"/>
    <col min="4" max="4" width="11.85546875" style="2" customWidth="1"/>
    <col min="5" max="6" width="16" style="2" bestFit="1" customWidth="1"/>
    <col min="7" max="7" width="15.7109375" style="2" customWidth="1"/>
    <col min="8" max="8" width="22.85546875" style="2" bestFit="1" customWidth="1"/>
    <col min="9" max="9" width="21" style="2" bestFit="1" customWidth="1"/>
    <col min="10" max="10" width="24.140625" style="2" customWidth="1"/>
    <col min="11" max="11" width="12.42578125" style="2" bestFit="1" customWidth="1"/>
    <col min="12" max="12" width="27.28515625" style="2" bestFit="1" customWidth="1"/>
    <col min="13" max="16384" width="9.140625" style="2"/>
  </cols>
  <sheetData>
    <row r="2" spans="1:12" ht="45" customHeight="1" x14ac:dyDescent="0.3">
      <c r="B2" s="142" t="s">
        <v>17</v>
      </c>
      <c r="C2" s="143"/>
      <c r="D2" s="143"/>
      <c r="E2" s="143"/>
      <c r="F2" s="143"/>
      <c r="G2" s="143"/>
      <c r="H2" s="143"/>
      <c r="I2" s="143"/>
      <c r="J2" s="143"/>
      <c r="K2" s="143"/>
      <c r="L2" s="144"/>
    </row>
    <row r="7" spans="1:12" x14ac:dyDescent="0.3">
      <c r="A7" s="3"/>
      <c r="B7" s="3"/>
      <c r="C7" s="3"/>
      <c r="D7" s="3"/>
      <c r="E7" s="3"/>
      <c r="F7" s="3"/>
      <c r="G7" s="3"/>
      <c r="H7" s="3"/>
      <c r="I7" s="4"/>
      <c r="J7" s="148" t="s">
        <v>0</v>
      </c>
      <c r="K7" s="148"/>
      <c r="L7" s="5"/>
    </row>
    <row r="8" spans="1:12" x14ac:dyDescent="0.3">
      <c r="A8" s="6"/>
      <c r="B8" s="7" t="s">
        <v>1</v>
      </c>
      <c r="C8" s="145" t="s">
        <v>25</v>
      </c>
      <c r="D8" s="146"/>
      <c r="E8" s="146"/>
      <c r="F8" s="146"/>
      <c r="G8" s="146"/>
      <c r="H8" s="146"/>
      <c r="I8" s="147"/>
      <c r="J8" s="8" t="s">
        <v>2</v>
      </c>
      <c r="K8" s="8" t="s">
        <v>3</v>
      </c>
      <c r="L8" s="5" t="s">
        <v>22</v>
      </c>
    </row>
    <row r="9" spans="1:12" ht="34.5" x14ac:dyDescent="0.3">
      <c r="A9" s="6"/>
      <c r="B9" s="7" t="s">
        <v>4</v>
      </c>
      <c r="C9" s="149" t="s">
        <v>37</v>
      </c>
      <c r="D9" s="150"/>
      <c r="E9" s="150"/>
      <c r="F9" s="150"/>
      <c r="G9" s="150"/>
      <c r="H9" s="150"/>
      <c r="I9" s="151"/>
      <c r="J9" s="10">
        <v>12</v>
      </c>
      <c r="K9" s="10">
        <v>4</v>
      </c>
      <c r="L9" s="41" t="s">
        <v>38</v>
      </c>
    </row>
    <row r="10" spans="1:12" x14ac:dyDescent="0.3">
      <c r="A10" s="12" t="s">
        <v>5</v>
      </c>
      <c r="B10" s="12" t="s">
        <v>6</v>
      </c>
      <c r="C10" s="8" t="s">
        <v>7</v>
      </c>
      <c r="D10" s="8" t="s">
        <v>8</v>
      </c>
      <c r="E10" s="8" t="s">
        <v>9</v>
      </c>
      <c r="F10" s="8" t="s">
        <v>15</v>
      </c>
      <c r="G10" s="44" t="s">
        <v>39</v>
      </c>
      <c r="H10" s="44" t="s">
        <v>40</v>
      </c>
      <c r="I10" s="44" t="s">
        <v>41</v>
      </c>
      <c r="J10" s="44" t="s">
        <v>42</v>
      </c>
      <c r="K10" s="8" t="s">
        <v>13</v>
      </c>
      <c r="L10" s="13" t="s">
        <v>14</v>
      </c>
    </row>
    <row r="11" spans="1:12" x14ac:dyDescent="0.3">
      <c r="A11" s="45">
        <v>1</v>
      </c>
      <c r="B11" s="34" t="s">
        <v>92</v>
      </c>
      <c r="C11" s="130">
        <v>94.315529999999995</v>
      </c>
      <c r="D11" s="28">
        <v>75.03</v>
      </c>
      <c r="E11" s="112">
        <v>60</v>
      </c>
      <c r="F11" s="29">
        <v>94</v>
      </c>
      <c r="G11" s="29">
        <f t="shared" ref="G11:G22" si="0">C11*(40/100)</f>
        <v>37.726211999999997</v>
      </c>
      <c r="H11" s="29">
        <f t="shared" ref="H11:H22" si="1">D11*(15/100)</f>
        <v>11.2545</v>
      </c>
      <c r="I11" s="29">
        <f t="shared" ref="I11:I22" si="2">E11*(30/100)</f>
        <v>18</v>
      </c>
      <c r="J11" s="29">
        <f t="shared" ref="J11:J22" si="3">F11*(15/100)</f>
        <v>14.1</v>
      </c>
      <c r="K11" s="29">
        <f t="shared" ref="K11:K22" si="4">G11+H11+I11+J11</f>
        <v>81.080711999999991</v>
      </c>
      <c r="L11" s="14" t="s">
        <v>19</v>
      </c>
    </row>
    <row r="12" spans="1:12" x14ac:dyDescent="0.3">
      <c r="A12" s="45">
        <v>2</v>
      </c>
      <c r="B12" s="34" t="s">
        <v>93</v>
      </c>
      <c r="C12" s="130">
        <v>72.052599999999998</v>
      </c>
      <c r="D12" s="28">
        <v>78.760000000000005</v>
      </c>
      <c r="E12" s="112">
        <v>80</v>
      </c>
      <c r="F12" s="29">
        <v>100</v>
      </c>
      <c r="G12" s="29">
        <f t="shared" si="0"/>
        <v>28.82104</v>
      </c>
      <c r="H12" s="29">
        <f t="shared" si="1"/>
        <v>11.814</v>
      </c>
      <c r="I12" s="29">
        <f t="shared" si="2"/>
        <v>24</v>
      </c>
      <c r="J12" s="29">
        <f t="shared" si="3"/>
        <v>15</v>
      </c>
      <c r="K12" s="29">
        <f t="shared" si="4"/>
        <v>79.635040000000004</v>
      </c>
      <c r="L12" s="14" t="s">
        <v>19</v>
      </c>
    </row>
    <row r="13" spans="1:12" x14ac:dyDescent="0.3">
      <c r="A13" s="45">
        <v>3</v>
      </c>
      <c r="B13" s="34" t="s">
        <v>94</v>
      </c>
      <c r="C13" s="29">
        <v>80.716329999999999</v>
      </c>
      <c r="D13" s="28">
        <v>98.36</v>
      </c>
      <c r="E13" s="112">
        <v>61.25</v>
      </c>
      <c r="F13" s="29">
        <v>90</v>
      </c>
      <c r="G13" s="29">
        <f t="shared" si="0"/>
        <v>32.286532000000001</v>
      </c>
      <c r="H13" s="29">
        <f t="shared" si="1"/>
        <v>14.754</v>
      </c>
      <c r="I13" s="29">
        <f t="shared" si="2"/>
        <v>18.375</v>
      </c>
      <c r="J13" s="29">
        <f t="shared" si="3"/>
        <v>13.5</v>
      </c>
      <c r="K13" s="29">
        <f t="shared" si="4"/>
        <v>78.915531999999999</v>
      </c>
      <c r="L13" s="14" t="s">
        <v>19</v>
      </c>
    </row>
    <row r="14" spans="1:12" x14ac:dyDescent="0.3">
      <c r="A14" s="45">
        <v>4</v>
      </c>
      <c r="B14" s="34" t="s">
        <v>95</v>
      </c>
      <c r="C14" s="130">
        <v>76.731269999999995</v>
      </c>
      <c r="D14" s="28">
        <v>77.36</v>
      </c>
      <c r="E14" s="29">
        <v>70</v>
      </c>
      <c r="F14" s="29">
        <v>96</v>
      </c>
      <c r="G14" s="29">
        <f t="shared" si="0"/>
        <v>30.692508</v>
      </c>
      <c r="H14" s="29">
        <f t="shared" si="1"/>
        <v>11.603999999999999</v>
      </c>
      <c r="I14" s="29">
        <f t="shared" si="2"/>
        <v>21</v>
      </c>
      <c r="J14" s="29">
        <f t="shared" si="3"/>
        <v>14.399999999999999</v>
      </c>
      <c r="K14" s="29">
        <f t="shared" si="4"/>
        <v>77.696507999999994</v>
      </c>
      <c r="L14" s="14" t="s">
        <v>19</v>
      </c>
    </row>
    <row r="15" spans="1:12" x14ac:dyDescent="0.3">
      <c r="A15" s="45">
        <v>5</v>
      </c>
      <c r="B15" s="34" t="s">
        <v>96</v>
      </c>
      <c r="C15" s="130">
        <v>74.270660000000007</v>
      </c>
      <c r="D15" s="28">
        <v>83.66</v>
      </c>
      <c r="E15" s="29">
        <v>70</v>
      </c>
      <c r="F15" s="29">
        <v>96</v>
      </c>
      <c r="G15" s="29">
        <f t="shared" si="0"/>
        <v>29.708264000000003</v>
      </c>
      <c r="H15" s="29">
        <f t="shared" si="1"/>
        <v>12.548999999999999</v>
      </c>
      <c r="I15" s="29">
        <f t="shared" si="2"/>
        <v>21</v>
      </c>
      <c r="J15" s="29">
        <f t="shared" si="3"/>
        <v>14.399999999999999</v>
      </c>
      <c r="K15" s="29">
        <f t="shared" si="4"/>
        <v>77.657263999999998</v>
      </c>
      <c r="L15" s="14" t="s">
        <v>19</v>
      </c>
    </row>
    <row r="16" spans="1:12" x14ac:dyDescent="0.3">
      <c r="A16" s="45">
        <v>6</v>
      </c>
      <c r="B16" s="34" t="s">
        <v>97</v>
      </c>
      <c r="C16" s="29">
        <v>70</v>
      </c>
      <c r="D16" s="29">
        <v>66.400000000000006</v>
      </c>
      <c r="E16" s="29">
        <v>80</v>
      </c>
      <c r="F16" s="29">
        <v>96</v>
      </c>
      <c r="G16" s="29">
        <f t="shared" si="0"/>
        <v>28</v>
      </c>
      <c r="H16" s="29">
        <f t="shared" si="1"/>
        <v>9.9600000000000009</v>
      </c>
      <c r="I16" s="29">
        <f t="shared" si="2"/>
        <v>24</v>
      </c>
      <c r="J16" s="29">
        <f t="shared" si="3"/>
        <v>14.399999999999999</v>
      </c>
      <c r="K16" s="29">
        <f t="shared" si="4"/>
        <v>76.36</v>
      </c>
      <c r="L16" s="14" t="s">
        <v>19</v>
      </c>
    </row>
    <row r="17" spans="1:12" x14ac:dyDescent="0.3">
      <c r="A17" s="45">
        <v>7</v>
      </c>
      <c r="B17" s="34" t="s">
        <v>98</v>
      </c>
      <c r="C17" s="130">
        <v>74.188370000000006</v>
      </c>
      <c r="D17" s="28">
        <v>89.03</v>
      </c>
      <c r="E17" s="29">
        <v>58.75</v>
      </c>
      <c r="F17" s="29">
        <v>94</v>
      </c>
      <c r="G17" s="29">
        <f t="shared" si="0"/>
        <v>29.675348000000003</v>
      </c>
      <c r="H17" s="29">
        <f t="shared" si="1"/>
        <v>13.3545</v>
      </c>
      <c r="I17" s="29">
        <f t="shared" si="2"/>
        <v>17.625</v>
      </c>
      <c r="J17" s="29">
        <f t="shared" si="3"/>
        <v>14.1</v>
      </c>
      <c r="K17" s="29">
        <f t="shared" si="4"/>
        <v>74.754847999999996</v>
      </c>
      <c r="L17" s="14" t="s">
        <v>19</v>
      </c>
    </row>
    <row r="18" spans="1:12" x14ac:dyDescent="0.3">
      <c r="A18" s="45">
        <v>8</v>
      </c>
      <c r="B18" s="34" t="s">
        <v>99</v>
      </c>
      <c r="C18" s="130">
        <v>75.210269999999994</v>
      </c>
      <c r="D18" s="28">
        <v>74.8</v>
      </c>
      <c r="E18" s="112">
        <v>57.5</v>
      </c>
      <c r="F18" s="29">
        <v>94</v>
      </c>
      <c r="G18" s="29">
        <f t="shared" si="0"/>
        <v>30.084108000000001</v>
      </c>
      <c r="H18" s="29">
        <f t="shared" si="1"/>
        <v>11.219999999999999</v>
      </c>
      <c r="I18" s="29">
        <f t="shared" si="2"/>
        <v>17.25</v>
      </c>
      <c r="J18" s="29">
        <f t="shared" si="3"/>
        <v>14.1</v>
      </c>
      <c r="K18" s="29">
        <f t="shared" si="4"/>
        <v>72.654107999999994</v>
      </c>
      <c r="L18" s="14" t="s">
        <v>19</v>
      </c>
    </row>
    <row r="19" spans="1:12" x14ac:dyDescent="0.3">
      <c r="A19" s="45">
        <v>9</v>
      </c>
      <c r="B19" s="105" t="s">
        <v>100</v>
      </c>
      <c r="C19" s="130">
        <v>71.615610000000004</v>
      </c>
      <c r="D19" s="29">
        <v>71.53</v>
      </c>
      <c r="E19" s="29">
        <v>63.75</v>
      </c>
      <c r="F19" s="29">
        <v>94</v>
      </c>
      <c r="G19" s="29">
        <f t="shared" si="0"/>
        <v>28.646244000000003</v>
      </c>
      <c r="H19" s="29">
        <f t="shared" si="1"/>
        <v>10.7295</v>
      </c>
      <c r="I19" s="29">
        <f t="shared" si="2"/>
        <v>19.125</v>
      </c>
      <c r="J19" s="29">
        <f t="shared" si="3"/>
        <v>14.1</v>
      </c>
      <c r="K19" s="29">
        <f t="shared" si="4"/>
        <v>72.600744000000006</v>
      </c>
      <c r="L19" s="14" t="s">
        <v>19</v>
      </c>
    </row>
    <row r="20" spans="1:12" x14ac:dyDescent="0.3">
      <c r="A20" s="45">
        <v>10</v>
      </c>
      <c r="B20" s="34" t="s">
        <v>101</v>
      </c>
      <c r="C20" s="29">
        <v>70</v>
      </c>
      <c r="D20" s="29">
        <v>78.53</v>
      </c>
      <c r="E20" s="29">
        <v>62.5</v>
      </c>
      <c r="F20" s="29">
        <v>84</v>
      </c>
      <c r="G20" s="29">
        <f t="shared" si="0"/>
        <v>28</v>
      </c>
      <c r="H20" s="29">
        <f t="shared" si="1"/>
        <v>11.779500000000001</v>
      </c>
      <c r="I20" s="29">
        <f t="shared" si="2"/>
        <v>18.75</v>
      </c>
      <c r="J20" s="29">
        <f t="shared" si="3"/>
        <v>12.6</v>
      </c>
      <c r="K20" s="29">
        <f t="shared" si="4"/>
        <v>71.129499999999993</v>
      </c>
      <c r="L20" s="14" t="s">
        <v>19</v>
      </c>
    </row>
    <row r="21" spans="1:12" x14ac:dyDescent="0.3">
      <c r="A21" s="45">
        <v>11</v>
      </c>
      <c r="B21" s="34" t="s">
        <v>102</v>
      </c>
      <c r="C21" s="130">
        <v>70.566580000000002</v>
      </c>
      <c r="D21" s="28">
        <v>72.930000000000007</v>
      </c>
      <c r="E21" s="112">
        <v>57.5</v>
      </c>
      <c r="F21" s="29">
        <v>92</v>
      </c>
      <c r="G21" s="29">
        <f t="shared" si="0"/>
        <v>28.226632000000002</v>
      </c>
      <c r="H21" s="29">
        <f t="shared" si="1"/>
        <v>10.939500000000001</v>
      </c>
      <c r="I21" s="29">
        <f t="shared" si="2"/>
        <v>17.25</v>
      </c>
      <c r="J21" s="29">
        <f t="shared" si="3"/>
        <v>13.799999999999999</v>
      </c>
      <c r="K21" s="29">
        <f t="shared" si="4"/>
        <v>70.216132000000002</v>
      </c>
      <c r="L21" s="14" t="s">
        <v>19</v>
      </c>
    </row>
    <row r="22" spans="1:12" x14ac:dyDescent="0.3">
      <c r="A22" s="30">
        <v>12</v>
      </c>
      <c r="B22" s="40" t="s">
        <v>103</v>
      </c>
      <c r="C22" s="31">
        <v>83.063559999999995</v>
      </c>
      <c r="D22" s="31">
        <v>70.13</v>
      </c>
      <c r="E22" s="32">
        <v>55</v>
      </c>
      <c r="F22" s="32">
        <v>0</v>
      </c>
      <c r="G22" s="32">
        <f t="shared" si="0"/>
        <v>33.225423999999997</v>
      </c>
      <c r="H22" s="32">
        <f t="shared" si="1"/>
        <v>10.519499999999999</v>
      </c>
      <c r="I22" s="32">
        <f t="shared" si="2"/>
        <v>16.5</v>
      </c>
      <c r="J22" s="32">
        <f t="shared" si="3"/>
        <v>0</v>
      </c>
      <c r="K22" s="32">
        <f t="shared" si="4"/>
        <v>60.244923999999997</v>
      </c>
      <c r="L22" s="16" t="s">
        <v>18</v>
      </c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4"/>
      <c r="J29" s="148" t="s">
        <v>0</v>
      </c>
      <c r="K29" s="148"/>
      <c r="L29" s="5"/>
    </row>
    <row r="30" spans="1:12" x14ac:dyDescent="0.3">
      <c r="A30" s="6"/>
      <c r="B30" s="7" t="s">
        <v>1</v>
      </c>
      <c r="C30" s="145" t="s">
        <v>25</v>
      </c>
      <c r="D30" s="146"/>
      <c r="E30" s="146"/>
      <c r="F30" s="146"/>
      <c r="G30" s="146"/>
      <c r="H30" s="146"/>
      <c r="I30" s="147"/>
      <c r="J30" s="8" t="s">
        <v>2</v>
      </c>
      <c r="K30" s="8" t="s">
        <v>3</v>
      </c>
      <c r="L30" s="5" t="s">
        <v>22</v>
      </c>
    </row>
    <row r="31" spans="1:12" ht="34.5" x14ac:dyDescent="0.3">
      <c r="A31" s="6"/>
      <c r="B31" s="7" t="s">
        <v>4</v>
      </c>
      <c r="C31" s="149" t="s">
        <v>43</v>
      </c>
      <c r="D31" s="150"/>
      <c r="E31" s="150"/>
      <c r="F31" s="150"/>
      <c r="G31" s="150"/>
      <c r="H31" s="150"/>
      <c r="I31" s="151"/>
      <c r="J31" s="10">
        <v>1</v>
      </c>
      <c r="K31" s="10">
        <v>4</v>
      </c>
      <c r="L31" s="41" t="s">
        <v>38</v>
      </c>
    </row>
    <row r="32" spans="1:12" x14ac:dyDescent="0.3">
      <c r="A32" s="12" t="s">
        <v>5</v>
      </c>
      <c r="B32" s="12" t="s">
        <v>6</v>
      </c>
      <c r="C32" s="8" t="s">
        <v>7</v>
      </c>
      <c r="D32" s="8" t="s">
        <v>8</v>
      </c>
      <c r="E32" s="8" t="s">
        <v>9</v>
      </c>
      <c r="F32" s="8" t="s">
        <v>15</v>
      </c>
      <c r="G32" s="44" t="s">
        <v>39</v>
      </c>
      <c r="H32" s="44" t="s">
        <v>40</v>
      </c>
      <c r="I32" s="44" t="s">
        <v>41</v>
      </c>
      <c r="J32" s="44" t="s">
        <v>42</v>
      </c>
      <c r="K32" s="8" t="s">
        <v>13</v>
      </c>
      <c r="L32" s="13" t="s">
        <v>14</v>
      </c>
    </row>
    <row r="33" spans="1:12" x14ac:dyDescent="0.3">
      <c r="A33" s="45">
        <v>1</v>
      </c>
      <c r="B33" s="34" t="s">
        <v>104</v>
      </c>
      <c r="C33" s="38">
        <v>82.26</v>
      </c>
      <c r="D33" s="28">
        <v>83.43</v>
      </c>
      <c r="E33" s="38">
        <v>91.25</v>
      </c>
      <c r="F33" s="29">
        <v>38</v>
      </c>
      <c r="G33" s="29">
        <f>C33*(40/100)</f>
        <v>32.904000000000003</v>
      </c>
      <c r="H33" s="29">
        <f>D33*(15/100)</f>
        <v>12.5145</v>
      </c>
      <c r="I33" s="29">
        <f>E33*(30/100)</f>
        <v>27.375</v>
      </c>
      <c r="J33" s="29">
        <f>F33*(15/100)</f>
        <v>5.7</v>
      </c>
      <c r="K33" s="29">
        <f>G33+H33+I33+J33</f>
        <v>78.493499999999997</v>
      </c>
      <c r="L33" s="14" t="s">
        <v>19</v>
      </c>
    </row>
    <row r="34" spans="1:12" x14ac:dyDescent="0.3">
      <c r="A34" s="43">
        <v>2</v>
      </c>
      <c r="B34" s="53" t="s">
        <v>105</v>
      </c>
      <c r="C34" s="36">
        <v>78.581000000000003</v>
      </c>
      <c r="D34" s="36">
        <v>77.599999999999994</v>
      </c>
      <c r="E34" s="36">
        <v>85</v>
      </c>
      <c r="F34" s="32">
        <v>28</v>
      </c>
      <c r="G34" s="32">
        <f>C34*(40/100)</f>
        <v>31.432400000000001</v>
      </c>
      <c r="H34" s="32">
        <f>D34*(15/100)</f>
        <v>11.639999999999999</v>
      </c>
      <c r="I34" s="32">
        <f>E34*(30/100)</f>
        <v>25.5</v>
      </c>
      <c r="J34" s="32">
        <f>F34*(15/100)</f>
        <v>4.2</v>
      </c>
      <c r="K34" s="32">
        <f>G34+H34+I34+J34</f>
        <v>72.772400000000005</v>
      </c>
      <c r="L34" s="15" t="s">
        <v>20</v>
      </c>
    </row>
    <row r="35" spans="1:12" x14ac:dyDescent="0.3">
      <c r="A35" s="43">
        <v>3</v>
      </c>
      <c r="B35" s="53" t="s">
        <v>106</v>
      </c>
      <c r="C35" s="36">
        <v>84.435000000000002</v>
      </c>
      <c r="D35" s="36">
        <v>78.760000000000005</v>
      </c>
      <c r="E35" s="36">
        <v>67.5</v>
      </c>
      <c r="F35" s="32">
        <v>25</v>
      </c>
      <c r="G35" s="32">
        <f>C35*(40/100)</f>
        <v>33.774000000000001</v>
      </c>
      <c r="H35" s="32">
        <f>D35*(15/100)</f>
        <v>11.814</v>
      </c>
      <c r="I35" s="32">
        <f>E35*(30/100)</f>
        <v>20.25</v>
      </c>
      <c r="J35" s="32">
        <f>F35*(15/100)</f>
        <v>3.75</v>
      </c>
      <c r="K35" s="32">
        <f>G35+H35+I35+J35</f>
        <v>69.587999999999994</v>
      </c>
      <c r="L35" s="33" t="s">
        <v>21</v>
      </c>
    </row>
    <row r="42" spans="1:12" x14ac:dyDescent="0.3">
      <c r="A42" s="3"/>
      <c r="B42" s="3"/>
      <c r="C42" s="3"/>
      <c r="D42" s="3"/>
      <c r="E42" s="3"/>
      <c r="F42" s="3"/>
      <c r="G42" s="3"/>
      <c r="H42" s="3"/>
      <c r="I42" s="4"/>
      <c r="J42" s="148" t="s">
        <v>0</v>
      </c>
      <c r="K42" s="148"/>
      <c r="L42" s="5"/>
    </row>
    <row r="43" spans="1:12" x14ac:dyDescent="0.3">
      <c r="A43" s="6"/>
      <c r="B43" s="7" t="s">
        <v>1</v>
      </c>
      <c r="C43" s="145" t="s">
        <v>31</v>
      </c>
      <c r="D43" s="146"/>
      <c r="E43" s="146"/>
      <c r="F43" s="146"/>
      <c r="G43" s="146"/>
      <c r="H43" s="146"/>
      <c r="I43" s="147"/>
      <c r="J43" s="8" t="s">
        <v>2</v>
      </c>
      <c r="K43" s="8" t="s">
        <v>3</v>
      </c>
      <c r="L43" s="5" t="s">
        <v>22</v>
      </c>
    </row>
    <row r="44" spans="1:12" ht="34.5" x14ac:dyDescent="0.3">
      <c r="A44" s="6"/>
      <c r="B44" s="7" t="s">
        <v>4</v>
      </c>
      <c r="C44" s="149" t="s">
        <v>45</v>
      </c>
      <c r="D44" s="150"/>
      <c r="E44" s="150"/>
      <c r="F44" s="150"/>
      <c r="G44" s="150"/>
      <c r="H44" s="150"/>
      <c r="I44" s="151"/>
      <c r="J44" s="10">
        <v>1</v>
      </c>
      <c r="K44" s="10">
        <v>4</v>
      </c>
      <c r="L44" s="41" t="s">
        <v>38</v>
      </c>
    </row>
    <row r="45" spans="1:12" x14ac:dyDescent="0.3">
      <c r="A45" s="12" t="s">
        <v>5</v>
      </c>
      <c r="B45" s="12" t="s">
        <v>6</v>
      </c>
      <c r="C45" s="8" t="s">
        <v>7</v>
      </c>
      <c r="D45" s="8" t="s">
        <v>8</v>
      </c>
      <c r="E45" s="8" t="s">
        <v>9</v>
      </c>
      <c r="F45" s="8" t="s">
        <v>15</v>
      </c>
      <c r="G45" s="44" t="s">
        <v>39</v>
      </c>
      <c r="H45" s="44" t="s">
        <v>40</v>
      </c>
      <c r="I45" s="44" t="s">
        <v>41</v>
      </c>
      <c r="J45" s="44" t="s">
        <v>42</v>
      </c>
      <c r="K45" s="8" t="s">
        <v>13</v>
      </c>
      <c r="L45" s="13" t="s">
        <v>14</v>
      </c>
    </row>
    <row r="46" spans="1:12" x14ac:dyDescent="0.3">
      <c r="A46" s="45">
        <v>1</v>
      </c>
      <c r="B46" s="55" t="s">
        <v>107</v>
      </c>
      <c r="C46" s="56">
        <v>92.43</v>
      </c>
      <c r="D46" s="57">
        <v>93.93</v>
      </c>
      <c r="E46" s="58">
        <v>70</v>
      </c>
      <c r="F46" s="58">
        <v>50</v>
      </c>
      <c r="G46" s="58">
        <v>36.972000000000001</v>
      </c>
      <c r="H46" s="58">
        <v>14.089500000000001</v>
      </c>
      <c r="I46" s="58">
        <v>21</v>
      </c>
      <c r="J46" s="58">
        <v>7.5</v>
      </c>
      <c r="K46" s="58">
        <v>79.561499999999995</v>
      </c>
      <c r="L46" s="14" t="s">
        <v>19</v>
      </c>
    </row>
    <row r="47" spans="1:12" x14ac:dyDescent="0.3">
      <c r="A47" s="43">
        <v>2</v>
      </c>
      <c r="B47" s="50" t="s">
        <v>108</v>
      </c>
      <c r="C47" s="51">
        <v>88.34</v>
      </c>
      <c r="D47" s="52">
        <v>86.46</v>
      </c>
      <c r="E47" s="114">
        <v>62.5</v>
      </c>
      <c r="F47" s="49">
        <v>51</v>
      </c>
      <c r="G47" s="49">
        <v>35.336000000000006</v>
      </c>
      <c r="H47" s="49">
        <v>12.968999999999999</v>
      </c>
      <c r="I47" s="49">
        <v>18.75</v>
      </c>
      <c r="J47" s="49">
        <v>7.6499999999999995</v>
      </c>
      <c r="K47" s="49">
        <v>74.705000000000013</v>
      </c>
      <c r="L47" s="15" t="s">
        <v>20</v>
      </c>
    </row>
    <row r="48" spans="1:12" x14ac:dyDescent="0.3">
      <c r="A48" s="43">
        <v>3</v>
      </c>
      <c r="B48" s="46" t="s">
        <v>109</v>
      </c>
      <c r="C48" s="51">
        <v>76.52</v>
      </c>
      <c r="D48" s="52">
        <v>97.43</v>
      </c>
      <c r="E48" s="49">
        <v>68.5</v>
      </c>
      <c r="F48" s="49">
        <v>23</v>
      </c>
      <c r="G48" s="49">
        <v>30.608000000000001</v>
      </c>
      <c r="H48" s="49">
        <v>14.6145</v>
      </c>
      <c r="I48" s="49">
        <v>20.55</v>
      </c>
      <c r="J48" s="49">
        <v>3.4499999999999997</v>
      </c>
      <c r="K48" s="49">
        <v>69.222499999999997</v>
      </c>
      <c r="L48" s="33" t="s">
        <v>21</v>
      </c>
    </row>
    <row r="55" spans="1:12" x14ac:dyDescent="0.3">
      <c r="A55" s="17"/>
      <c r="B55" s="17"/>
      <c r="C55" s="18"/>
      <c r="D55" s="18"/>
      <c r="E55" s="18"/>
      <c r="F55" s="18"/>
      <c r="G55" s="18"/>
      <c r="H55" s="18"/>
      <c r="I55" s="18"/>
      <c r="J55" s="134" t="s">
        <v>0</v>
      </c>
      <c r="K55" s="135"/>
      <c r="L55" s="11"/>
    </row>
    <row r="56" spans="1:12" x14ac:dyDescent="0.3">
      <c r="A56" s="17"/>
      <c r="B56" s="19" t="s">
        <v>1</v>
      </c>
      <c r="C56" s="136" t="s">
        <v>30</v>
      </c>
      <c r="D56" s="137"/>
      <c r="E56" s="137"/>
      <c r="F56" s="137"/>
      <c r="G56" s="137"/>
      <c r="H56" s="137"/>
      <c r="I56" s="138"/>
      <c r="J56" s="20" t="s">
        <v>2</v>
      </c>
      <c r="K56" s="20" t="s">
        <v>3</v>
      </c>
      <c r="L56" s="5" t="s">
        <v>22</v>
      </c>
    </row>
    <row r="57" spans="1:12" x14ac:dyDescent="0.3">
      <c r="A57" s="17"/>
      <c r="B57" s="21" t="s">
        <v>23</v>
      </c>
      <c r="C57" s="139" t="s">
        <v>46</v>
      </c>
      <c r="D57" s="140"/>
      <c r="E57" s="140"/>
      <c r="F57" s="140"/>
      <c r="G57" s="140"/>
      <c r="H57" s="140"/>
      <c r="I57" s="141"/>
      <c r="J57" s="22">
        <v>1</v>
      </c>
      <c r="K57" s="22">
        <v>5</v>
      </c>
      <c r="L57" s="11" t="s">
        <v>24</v>
      </c>
    </row>
    <row r="58" spans="1:12" x14ac:dyDescent="0.3">
      <c r="A58" s="9" t="s">
        <v>5</v>
      </c>
      <c r="B58" s="9" t="s">
        <v>6</v>
      </c>
      <c r="C58" s="23" t="s">
        <v>7</v>
      </c>
      <c r="D58" s="23" t="s">
        <v>8</v>
      </c>
      <c r="E58" s="23" t="s">
        <v>9</v>
      </c>
      <c r="F58" s="23" t="s">
        <v>15</v>
      </c>
      <c r="G58" s="23" t="s">
        <v>10</v>
      </c>
      <c r="H58" s="23" t="s">
        <v>11</v>
      </c>
      <c r="I58" s="23" t="s">
        <v>12</v>
      </c>
      <c r="J58" s="23" t="s">
        <v>16</v>
      </c>
      <c r="K58" s="20" t="s">
        <v>13</v>
      </c>
      <c r="L58" s="24" t="s">
        <v>14</v>
      </c>
    </row>
    <row r="59" spans="1:12" x14ac:dyDescent="0.3">
      <c r="A59" s="25">
        <v>1</v>
      </c>
      <c r="B59" s="59" t="s">
        <v>110</v>
      </c>
      <c r="C59" s="35">
        <v>76.445999999999998</v>
      </c>
      <c r="D59" s="28">
        <v>61.03</v>
      </c>
      <c r="E59" s="29">
        <v>65</v>
      </c>
      <c r="F59" s="29">
        <v>85</v>
      </c>
      <c r="G59" s="29">
        <f t="shared" ref="G59:H59" si="5">C59*(30/100)</f>
        <v>22.933799999999998</v>
      </c>
      <c r="H59" s="29">
        <f t="shared" si="5"/>
        <v>18.309000000000001</v>
      </c>
      <c r="I59" s="29">
        <f>E59*(10/100)</f>
        <v>6.5</v>
      </c>
      <c r="J59" s="29">
        <f>F59*(30/100)</f>
        <v>25.5</v>
      </c>
      <c r="K59" s="29">
        <f>G59+H59+I59+J59</f>
        <v>73.242800000000003</v>
      </c>
      <c r="L59" s="14" t="s">
        <v>19</v>
      </c>
    </row>
    <row r="67" spans="1:12" x14ac:dyDescent="0.3">
      <c r="A67" s="17"/>
      <c r="B67" s="17"/>
      <c r="C67" s="18"/>
      <c r="D67" s="18"/>
      <c r="E67" s="18"/>
      <c r="F67" s="18"/>
      <c r="G67" s="18"/>
      <c r="H67" s="18"/>
      <c r="I67" s="18"/>
      <c r="J67" s="134" t="s">
        <v>0</v>
      </c>
      <c r="K67" s="135"/>
      <c r="L67" s="11"/>
    </row>
    <row r="68" spans="1:12" x14ac:dyDescent="0.3">
      <c r="A68" s="17"/>
      <c r="B68" s="19" t="s">
        <v>1</v>
      </c>
      <c r="C68" s="136" t="s">
        <v>30</v>
      </c>
      <c r="D68" s="137"/>
      <c r="E68" s="137"/>
      <c r="F68" s="137"/>
      <c r="G68" s="137"/>
      <c r="H68" s="137"/>
      <c r="I68" s="138"/>
      <c r="J68" s="20" t="s">
        <v>2</v>
      </c>
      <c r="K68" s="20" t="s">
        <v>3</v>
      </c>
      <c r="L68" s="5" t="s">
        <v>22</v>
      </c>
    </row>
    <row r="69" spans="1:12" x14ac:dyDescent="0.3">
      <c r="A69" s="17"/>
      <c r="B69" s="21" t="s">
        <v>23</v>
      </c>
      <c r="C69" s="139" t="s">
        <v>47</v>
      </c>
      <c r="D69" s="140"/>
      <c r="E69" s="140"/>
      <c r="F69" s="140"/>
      <c r="G69" s="140"/>
      <c r="H69" s="140"/>
      <c r="I69" s="141"/>
      <c r="J69" s="22">
        <v>1</v>
      </c>
      <c r="K69" s="22">
        <v>5</v>
      </c>
      <c r="L69" s="11" t="s">
        <v>24</v>
      </c>
    </row>
    <row r="70" spans="1:12" x14ac:dyDescent="0.3">
      <c r="A70" s="9" t="s">
        <v>5</v>
      </c>
      <c r="B70" s="9" t="s">
        <v>6</v>
      </c>
      <c r="C70" s="23" t="s">
        <v>7</v>
      </c>
      <c r="D70" s="23" t="s">
        <v>8</v>
      </c>
      <c r="E70" s="23" t="s">
        <v>9</v>
      </c>
      <c r="F70" s="23" t="s">
        <v>15</v>
      </c>
      <c r="G70" s="23" t="s">
        <v>10</v>
      </c>
      <c r="H70" s="23" t="s">
        <v>11</v>
      </c>
      <c r="I70" s="23" t="s">
        <v>12</v>
      </c>
      <c r="J70" s="23" t="s">
        <v>16</v>
      </c>
      <c r="K70" s="20" t="s">
        <v>13</v>
      </c>
      <c r="L70" s="24" t="s">
        <v>14</v>
      </c>
    </row>
    <row r="71" spans="1:12" x14ac:dyDescent="0.3">
      <c r="A71" s="25">
        <v>1</v>
      </c>
      <c r="B71" s="61" t="s">
        <v>111</v>
      </c>
      <c r="C71" s="62">
        <v>72.394999999999996</v>
      </c>
      <c r="D71" s="63">
        <v>93.93</v>
      </c>
      <c r="E71" s="115">
        <v>52.5</v>
      </c>
      <c r="F71" s="58">
        <v>95</v>
      </c>
      <c r="G71" s="58">
        <v>21.718499999999999</v>
      </c>
      <c r="H71" s="58">
        <v>28.179000000000002</v>
      </c>
      <c r="I71" s="58">
        <v>5.25</v>
      </c>
      <c r="J71" s="58">
        <v>28.5</v>
      </c>
      <c r="K71" s="58">
        <v>83.647500000000008</v>
      </c>
      <c r="L71" s="14" t="s">
        <v>19</v>
      </c>
    </row>
    <row r="72" spans="1:12" x14ac:dyDescent="0.3">
      <c r="A72" s="30">
        <v>2</v>
      </c>
      <c r="B72" s="46" t="s">
        <v>112</v>
      </c>
      <c r="C72" s="47">
        <v>75.457999999999998</v>
      </c>
      <c r="D72" s="48">
        <v>97.66</v>
      </c>
      <c r="E72" s="49">
        <v>51.25</v>
      </c>
      <c r="F72" s="49">
        <v>60</v>
      </c>
      <c r="G72" s="49">
        <v>22.6374</v>
      </c>
      <c r="H72" s="49">
        <v>29.297999999999998</v>
      </c>
      <c r="I72" s="49">
        <v>5.125</v>
      </c>
      <c r="J72" s="49">
        <v>18</v>
      </c>
      <c r="K72" s="49">
        <v>75.060400000000001</v>
      </c>
      <c r="L72" s="15" t="s">
        <v>20</v>
      </c>
    </row>
    <row r="79" spans="1:12" x14ac:dyDescent="0.3">
      <c r="A79" s="17"/>
      <c r="B79" s="17"/>
      <c r="C79" s="18"/>
      <c r="D79" s="18"/>
      <c r="E79" s="18"/>
      <c r="F79" s="18"/>
      <c r="G79" s="18"/>
      <c r="H79" s="18"/>
      <c r="I79" s="18"/>
      <c r="J79" s="134" t="s">
        <v>0</v>
      </c>
      <c r="K79" s="135"/>
      <c r="L79" s="11"/>
    </row>
    <row r="80" spans="1:12" x14ac:dyDescent="0.3">
      <c r="A80" s="17"/>
      <c r="B80" s="19" t="s">
        <v>1</v>
      </c>
      <c r="C80" s="136" t="s">
        <v>48</v>
      </c>
      <c r="D80" s="137"/>
      <c r="E80" s="137"/>
      <c r="F80" s="137"/>
      <c r="G80" s="137"/>
      <c r="H80" s="137"/>
      <c r="I80" s="138"/>
      <c r="J80" s="20" t="s">
        <v>2</v>
      </c>
      <c r="K80" s="20" t="s">
        <v>3</v>
      </c>
      <c r="L80" s="5" t="s">
        <v>22</v>
      </c>
    </row>
    <row r="81" spans="1:12" x14ac:dyDescent="0.3">
      <c r="A81" s="17"/>
      <c r="B81" s="21" t="s">
        <v>4</v>
      </c>
      <c r="C81" s="139" t="s">
        <v>49</v>
      </c>
      <c r="D81" s="140"/>
      <c r="E81" s="140"/>
      <c r="F81" s="140"/>
      <c r="G81" s="140"/>
      <c r="H81" s="140"/>
      <c r="I81" s="141"/>
      <c r="J81" s="22">
        <v>1</v>
      </c>
      <c r="K81" s="22">
        <v>5</v>
      </c>
      <c r="L81" s="11" t="s">
        <v>24</v>
      </c>
    </row>
    <row r="82" spans="1:12" x14ac:dyDescent="0.3">
      <c r="A82" s="11" t="s">
        <v>5</v>
      </c>
      <c r="B82" s="11" t="s">
        <v>6</v>
      </c>
      <c r="C82" s="23" t="s">
        <v>7</v>
      </c>
      <c r="D82" s="23" t="s">
        <v>8</v>
      </c>
      <c r="E82" s="23" t="s">
        <v>9</v>
      </c>
      <c r="F82" s="23" t="s">
        <v>15</v>
      </c>
      <c r="G82" s="23" t="s">
        <v>10</v>
      </c>
      <c r="H82" s="23" t="s">
        <v>11</v>
      </c>
      <c r="I82" s="23" t="s">
        <v>12</v>
      </c>
      <c r="J82" s="23" t="s">
        <v>16</v>
      </c>
      <c r="K82" s="20" t="s">
        <v>13</v>
      </c>
      <c r="L82" s="24" t="s">
        <v>14</v>
      </c>
    </row>
    <row r="83" spans="1:12" x14ac:dyDescent="0.3">
      <c r="A83" s="25">
        <v>1</v>
      </c>
      <c r="B83" s="26" t="s">
        <v>113</v>
      </c>
      <c r="C83" s="27">
        <v>75.69</v>
      </c>
      <c r="D83" s="28">
        <v>99.53</v>
      </c>
      <c r="E83" s="29">
        <v>91.25</v>
      </c>
      <c r="F83" s="29">
        <v>88</v>
      </c>
      <c r="G83" s="29">
        <f t="shared" ref="G83:H92" si="6">C83*(30/100)</f>
        <v>22.706999999999997</v>
      </c>
      <c r="H83" s="29">
        <f t="shared" si="6"/>
        <v>29.858999999999998</v>
      </c>
      <c r="I83" s="29">
        <f t="shared" ref="I83:I92" si="7">E83*(10/100)</f>
        <v>9.125</v>
      </c>
      <c r="J83" s="29">
        <f t="shared" ref="J83:J91" si="8">F83*(30/100)</f>
        <v>26.4</v>
      </c>
      <c r="K83" s="29">
        <f t="shared" ref="K83:K91" si="9">G83+H83+I83+J83</f>
        <v>88.090999999999994</v>
      </c>
      <c r="L83" s="14" t="s">
        <v>19</v>
      </c>
    </row>
    <row r="84" spans="1:12" x14ac:dyDescent="0.3">
      <c r="A84" s="30">
        <v>2</v>
      </c>
      <c r="B84" s="33" t="s">
        <v>114</v>
      </c>
      <c r="C84" s="32">
        <v>74.09</v>
      </c>
      <c r="D84" s="32">
        <v>99.06</v>
      </c>
      <c r="E84" s="32">
        <v>66.25</v>
      </c>
      <c r="F84" s="32">
        <v>84</v>
      </c>
      <c r="G84" s="32">
        <f>C84*(30/100)</f>
        <v>22.227</v>
      </c>
      <c r="H84" s="32">
        <f>D84*(30/100)</f>
        <v>29.718</v>
      </c>
      <c r="I84" s="32">
        <f>E84*(10/100)</f>
        <v>6.625</v>
      </c>
      <c r="J84" s="32">
        <f>F84*(30/100)</f>
        <v>25.2</v>
      </c>
      <c r="K84" s="32">
        <f>G84+H84+I84+J84</f>
        <v>83.77</v>
      </c>
      <c r="L84" s="15" t="s">
        <v>20</v>
      </c>
    </row>
    <row r="85" spans="1:12" x14ac:dyDescent="0.3">
      <c r="A85" s="30">
        <v>3</v>
      </c>
      <c r="B85" s="116" t="s">
        <v>115</v>
      </c>
      <c r="C85" s="113">
        <v>87.7</v>
      </c>
      <c r="D85" s="31">
        <v>85.53</v>
      </c>
      <c r="E85" s="32">
        <v>70</v>
      </c>
      <c r="F85" s="32">
        <v>72</v>
      </c>
      <c r="G85" s="32">
        <f t="shared" si="6"/>
        <v>26.31</v>
      </c>
      <c r="H85" s="32">
        <f t="shared" si="6"/>
        <v>25.658999999999999</v>
      </c>
      <c r="I85" s="32">
        <f t="shared" si="7"/>
        <v>7</v>
      </c>
      <c r="J85" s="32">
        <f t="shared" si="8"/>
        <v>21.599999999999998</v>
      </c>
      <c r="K85" s="32">
        <f t="shared" si="9"/>
        <v>80.568999999999988</v>
      </c>
      <c r="L85" s="33" t="s">
        <v>44</v>
      </c>
    </row>
    <row r="86" spans="1:12" x14ac:dyDescent="0.3">
      <c r="A86" s="30">
        <v>4</v>
      </c>
      <c r="B86" s="33" t="s">
        <v>116</v>
      </c>
      <c r="C86" s="32">
        <v>80.41</v>
      </c>
      <c r="D86" s="32">
        <v>92.06</v>
      </c>
      <c r="E86" s="32">
        <v>55</v>
      </c>
      <c r="F86" s="32">
        <v>72</v>
      </c>
      <c r="G86" s="32">
        <f t="shared" si="6"/>
        <v>24.122999999999998</v>
      </c>
      <c r="H86" s="32">
        <f t="shared" si="6"/>
        <v>27.617999999999999</v>
      </c>
      <c r="I86" s="32">
        <f>E86*(10/100)</f>
        <v>5.5</v>
      </c>
      <c r="J86" s="32">
        <f>F86*(30/100)</f>
        <v>21.599999999999998</v>
      </c>
      <c r="K86" s="32">
        <f>G86+H86+I86+J86</f>
        <v>78.840999999999994</v>
      </c>
      <c r="L86" s="33" t="s">
        <v>44</v>
      </c>
    </row>
    <row r="87" spans="1:12" x14ac:dyDescent="0.3">
      <c r="A87" s="30">
        <v>5</v>
      </c>
      <c r="B87" s="116" t="s">
        <v>117</v>
      </c>
      <c r="C87" s="113">
        <v>77.05</v>
      </c>
      <c r="D87" s="31">
        <v>87.4</v>
      </c>
      <c r="E87" s="111">
        <v>88.75</v>
      </c>
      <c r="F87" s="32">
        <v>68</v>
      </c>
      <c r="G87" s="32">
        <f t="shared" si="6"/>
        <v>23.114999999999998</v>
      </c>
      <c r="H87" s="32">
        <f t="shared" si="6"/>
        <v>26.220000000000002</v>
      </c>
      <c r="I87" s="32">
        <f>E87*(10/100)</f>
        <v>8.875</v>
      </c>
      <c r="J87" s="32">
        <f>F87*(30/100)</f>
        <v>20.399999999999999</v>
      </c>
      <c r="K87" s="32">
        <f>G87+H87+I87+J87</f>
        <v>78.61</v>
      </c>
      <c r="L87" s="33" t="s">
        <v>44</v>
      </c>
    </row>
    <row r="88" spans="1:12" x14ac:dyDescent="0.3">
      <c r="A88" s="30">
        <v>6</v>
      </c>
      <c r="B88" s="33" t="s">
        <v>118</v>
      </c>
      <c r="C88" s="32">
        <v>77.56</v>
      </c>
      <c r="D88" s="32">
        <v>85.06</v>
      </c>
      <c r="E88" s="32">
        <v>57.5</v>
      </c>
      <c r="F88" s="32">
        <v>74</v>
      </c>
      <c r="G88" s="32">
        <f t="shared" si="6"/>
        <v>23.268000000000001</v>
      </c>
      <c r="H88" s="32">
        <f t="shared" si="6"/>
        <v>25.518000000000001</v>
      </c>
      <c r="I88" s="32">
        <f>E88*(10/100)</f>
        <v>5.75</v>
      </c>
      <c r="J88" s="32">
        <f>F88*(30/100)</f>
        <v>22.2</v>
      </c>
      <c r="K88" s="32">
        <f>G88+H88+I88+J88</f>
        <v>76.736000000000004</v>
      </c>
      <c r="L88" s="33" t="s">
        <v>44</v>
      </c>
    </row>
    <row r="89" spans="1:12" x14ac:dyDescent="0.3">
      <c r="A89" s="30">
        <v>7</v>
      </c>
      <c r="B89" s="33" t="s">
        <v>119</v>
      </c>
      <c r="C89" s="32">
        <v>77.97</v>
      </c>
      <c r="D89" s="32">
        <v>73.400000000000006</v>
      </c>
      <c r="E89" s="32">
        <v>70</v>
      </c>
      <c r="F89" s="32">
        <v>76</v>
      </c>
      <c r="G89" s="32">
        <f t="shared" si="6"/>
        <v>23.390999999999998</v>
      </c>
      <c r="H89" s="32">
        <f t="shared" si="6"/>
        <v>22.02</v>
      </c>
      <c r="I89" s="32">
        <f>E89*(10/100)</f>
        <v>7</v>
      </c>
      <c r="J89" s="32">
        <f>F89*(30/100)</f>
        <v>22.8</v>
      </c>
      <c r="K89" s="32">
        <f>G89+H89+I89+J89</f>
        <v>75.210999999999999</v>
      </c>
      <c r="L89" s="33" t="s">
        <v>44</v>
      </c>
    </row>
    <row r="90" spans="1:12" x14ac:dyDescent="0.3">
      <c r="A90" s="30">
        <v>8</v>
      </c>
      <c r="B90" s="33" t="s">
        <v>120</v>
      </c>
      <c r="C90" s="32">
        <v>78.790000000000006</v>
      </c>
      <c r="D90" s="32">
        <v>72.930000000000007</v>
      </c>
      <c r="E90" s="32">
        <v>62.5</v>
      </c>
      <c r="F90" s="32">
        <v>78</v>
      </c>
      <c r="G90" s="32">
        <f t="shared" si="6"/>
        <v>23.637</v>
      </c>
      <c r="H90" s="32">
        <f t="shared" si="6"/>
        <v>21.879000000000001</v>
      </c>
      <c r="I90" s="32">
        <f t="shared" si="7"/>
        <v>6.25</v>
      </c>
      <c r="J90" s="32">
        <f t="shared" si="8"/>
        <v>23.4</v>
      </c>
      <c r="K90" s="32">
        <f t="shared" si="9"/>
        <v>75.165999999999997</v>
      </c>
      <c r="L90" s="33" t="s">
        <v>44</v>
      </c>
    </row>
    <row r="91" spans="1:12" x14ac:dyDescent="0.3">
      <c r="A91" s="30">
        <v>9</v>
      </c>
      <c r="B91" s="33" t="s">
        <v>121</v>
      </c>
      <c r="C91" s="32">
        <v>79.900000000000006</v>
      </c>
      <c r="D91" s="32">
        <v>70.36</v>
      </c>
      <c r="E91" s="32">
        <v>61.25</v>
      </c>
      <c r="F91" s="32">
        <v>64</v>
      </c>
      <c r="G91" s="32">
        <f t="shared" si="6"/>
        <v>23.970000000000002</v>
      </c>
      <c r="H91" s="32">
        <f t="shared" si="6"/>
        <v>21.108000000000001</v>
      </c>
      <c r="I91" s="32">
        <f t="shared" si="7"/>
        <v>6.125</v>
      </c>
      <c r="J91" s="32">
        <f t="shared" si="8"/>
        <v>19.2</v>
      </c>
      <c r="K91" s="32">
        <f t="shared" si="9"/>
        <v>70.403000000000006</v>
      </c>
      <c r="L91" s="33" t="s">
        <v>44</v>
      </c>
    </row>
    <row r="92" spans="1:12" x14ac:dyDescent="0.3">
      <c r="A92" s="42">
        <v>10</v>
      </c>
      <c r="B92" s="33" t="s">
        <v>122</v>
      </c>
      <c r="C92" s="32">
        <v>77.099999999999994</v>
      </c>
      <c r="D92" s="32">
        <v>90.2</v>
      </c>
      <c r="E92" s="32">
        <v>75</v>
      </c>
      <c r="F92" s="32">
        <v>0</v>
      </c>
      <c r="G92" s="32">
        <f t="shared" si="6"/>
        <v>23.13</v>
      </c>
      <c r="H92" s="32">
        <f t="shared" si="6"/>
        <v>27.06</v>
      </c>
      <c r="I92" s="32">
        <f t="shared" si="7"/>
        <v>7.5</v>
      </c>
      <c r="J92" s="32">
        <v>0</v>
      </c>
      <c r="K92" s="32" t="s">
        <v>56</v>
      </c>
      <c r="L92" s="33" t="s">
        <v>18</v>
      </c>
    </row>
    <row r="100" spans="1:12" x14ac:dyDescent="0.3">
      <c r="A100" s="17"/>
      <c r="B100" s="17"/>
      <c r="C100" s="18"/>
      <c r="D100" s="18"/>
      <c r="E100" s="18"/>
      <c r="F100" s="18"/>
      <c r="G100" s="18"/>
      <c r="H100" s="18"/>
      <c r="I100" s="18"/>
      <c r="J100" s="134" t="s">
        <v>0</v>
      </c>
      <c r="K100" s="135"/>
      <c r="L100" s="11"/>
    </row>
    <row r="101" spans="1:12" x14ac:dyDescent="0.3">
      <c r="A101" s="17"/>
      <c r="B101" s="19" t="s">
        <v>1</v>
      </c>
      <c r="C101" s="136" t="s">
        <v>27</v>
      </c>
      <c r="D101" s="137"/>
      <c r="E101" s="137"/>
      <c r="F101" s="137"/>
      <c r="G101" s="137"/>
      <c r="H101" s="137"/>
      <c r="I101" s="138"/>
      <c r="J101" s="20" t="s">
        <v>2</v>
      </c>
      <c r="K101" s="20" t="s">
        <v>3</v>
      </c>
      <c r="L101" s="5" t="s">
        <v>22</v>
      </c>
    </row>
    <row r="102" spans="1:12" x14ac:dyDescent="0.3">
      <c r="A102" s="17"/>
      <c r="B102" s="21" t="s">
        <v>4</v>
      </c>
      <c r="C102" s="139" t="s">
        <v>50</v>
      </c>
      <c r="D102" s="140"/>
      <c r="E102" s="140"/>
      <c r="F102" s="140"/>
      <c r="G102" s="140"/>
      <c r="H102" s="140"/>
      <c r="I102" s="141"/>
      <c r="J102" s="22">
        <v>1</v>
      </c>
      <c r="K102" s="22">
        <v>5</v>
      </c>
      <c r="L102" s="11" t="s">
        <v>24</v>
      </c>
    </row>
    <row r="103" spans="1:12" x14ac:dyDescent="0.3">
      <c r="A103" s="11" t="s">
        <v>5</v>
      </c>
      <c r="B103" s="11" t="s">
        <v>6</v>
      </c>
      <c r="C103" s="23" t="s">
        <v>7</v>
      </c>
      <c r="D103" s="23" t="s">
        <v>8</v>
      </c>
      <c r="E103" s="23" t="s">
        <v>9</v>
      </c>
      <c r="F103" s="23" t="s">
        <v>15</v>
      </c>
      <c r="G103" s="23" t="s">
        <v>10</v>
      </c>
      <c r="H103" s="23" t="s">
        <v>11</v>
      </c>
      <c r="I103" s="23" t="s">
        <v>12</v>
      </c>
      <c r="J103" s="23" t="s">
        <v>16</v>
      </c>
      <c r="K103" s="20" t="s">
        <v>13</v>
      </c>
      <c r="L103" s="24" t="s">
        <v>14</v>
      </c>
    </row>
    <row r="104" spans="1:12" x14ac:dyDescent="0.3">
      <c r="A104" s="25">
        <v>1</v>
      </c>
      <c r="B104" s="54" t="s">
        <v>123</v>
      </c>
      <c r="C104" s="63">
        <v>84.164000000000001</v>
      </c>
      <c r="D104" s="57">
        <v>89</v>
      </c>
      <c r="E104" s="63">
        <v>93.75</v>
      </c>
      <c r="F104" s="58">
        <v>88.25</v>
      </c>
      <c r="G104" s="58">
        <v>25.249199999999998</v>
      </c>
      <c r="H104" s="58">
        <v>26.7</v>
      </c>
      <c r="I104" s="58">
        <v>9.375</v>
      </c>
      <c r="J104" s="58">
        <v>26.474999999999998</v>
      </c>
      <c r="K104" s="58">
        <v>87.799199999999999</v>
      </c>
      <c r="L104" s="14" t="s">
        <v>19</v>
      </c>
    </row>
    <row r="105" spans="1:12" x14ac:dyDescent="0.3">
      <c r="A105" s="30">
        <v>2</v>
      </c>
      <c r="B105" s="60" t="s">
        <v>124</v>
      </c>
      <c r="C105" s="52">
        <v>84.296000000000006</v>
      </c>
      <c r="D105" s="48">
        <v>92.5</v>
      </c>
      <c r="E105" s="52">
        <v>96.25</v>
      </c>
      <c r="F105" s="49">
        <v>77.5</v>
      </c>
      <c r="G105" s="49">
        <v>25.288800000000002</v>
      </c>
      <c r="H105" s="49">
        <v>27.75</v>
      </c>
      <c r="I105" s="49">
        <v>9.625</v>
      </c>
      <c r="J105" s="49">
        <v>23.25</v>
      </c>
      <c r="K105" s="49">
        <v>85.913800000000009</v>
      </c>
      <c r="L105" s="15" t="s">
        <v>20</v>
      </c>
    </row>
    <row r="106" spans="1:12" x14ac:dyDescent="0.3">
      <c r="A106" s="30">
        <v>3</v>
      </c>
      <c r="B106" s="60" t="s">
        <v>125</v>
      </c>
      <c r="C106" s="52">
        <v>80.37</v>
      </c>
      <c r="D106" s="48">
        <v>87.16</v>
      </c>
      <c r="E106" s="52">
        <v>98.75</v>
      </c>
      <c r="F106" s="49">
        <v>79.5</v>
      </c>
      <c r="G106" s="49">
        <v>24.111000000000001</v>
      </c>
      <c r="H106" s="49">
        <v>26.148</v>
      </c>
      <c r="I106" s="49">
        <v>9.875</v>
      </c>
      <c r="J106" s="49">
        <v>23.849999999999998</v>
      </c>
      <c r="K106" s="49">
        <v>83.983999999999995</v>
      </c>
      <c r="L106" s="33" t="s">
        <v>44</v>
      </c>
    </row>
    <row r="107" spans="1:12" x14ac:dyDescent="0.3">
      <c r="A107" s="30">
        <v>4</v>
      </c>
      <c r="B107" s="60" t="s">
        <v>126</v>
      </c>
      <c r="C107" s="52">
        <v>82.941999999999993</v>
      </c>
      <c r="D107" s="48">
        <v>82.73</v>
      </c>
      <c r="E107" s="52">
        <v>87.5</v>
      </c>
      <c r="F107" s="49">
        <v>75.5</v>
      </c>
      <c r="G107" s="49">
        <v>24.882599999999996</v>
      </c>
      <c r="H107" s="49">
        <v>24.818999999999999</v>
      </c>
      <c r="I107" s="49">
        <v>8.75</v>
      </c>
      <c r="J107" s="49">
        <v>22.65</v>
      </c>
      <c r="K107" s="49">
        <v>81.101599999999991</v>
      </c>
      <c r="L107" s="33" t="s">
        <v>44</v>
      </c>
    </row>
    <row r="108" spans="1:12" x14ac:dyDescent="0.3">
      <c r="A108" s="30">
        <v>5</v>
      </c>
      <c r="B108" s="60" t="s">
        <v>127</v>
      </c>
      <c r="C108" s="52">
        <v>79.518000000000001</v>
      </c>
      <c r="D108" s="48">
        <v>82.83</v>
      </c>
      <c r="E108" s="52">
        <v>91.25</v>
      </c>
      <c r="F108" s="49">
        <v>68.5</v>
      </c>
      <c r="G108" s="49">
        <v>23.855399999999999</v>
      </c>
      <c r="H108" s="49">
        <v>24.849</v>
      </c>
      <c r="I108" s="49">
        <v>9.125</v>
      </c>
      <c r="J108" s="49">
        <v>20.55</v>
      </c>
      <c r="K108" s="49">
        <v>78.379400000000004</v>
      </c>
      <c r="L108" s="33" t="s">
        <v>44</v>
      </c>
    </row>
    <row r="109" spans="1:12" x14ac:dyDescent="0.3">
      <c r="A109" s="30">
        <v>6</v>
      </c>
      <c r="B109" s="60" t="s">
        <v>128</v>
      </c>
      <c r="C109" s="52">
        <v>79.177999999999997</v>
      </c>
      <c r="D109" s="48">
        <v>79.23</v>
      </c>
      <c r="E109" s="52">
        <v>91.25</v>
      </c>
      <c r="F109" s="49">
        <v>71.25</v>
      </c>
      <c r="G109" s="49">
        <v>23.753399999999999</v>
      </c>
      <c r="H109" s="49">
        <v>23.769000000000002</v>
      </c>
      <c r="I109" s="49">
        <v>9.125</v>
      </c>
      <c r="J109" s="49">
        <v>21.375</v>
      </c>
      <c r="K109" s="49">
        <v>78.022400000000005</v>
      </c>
      <c r="L109" s="33" t="s">
        <v>44</v>
      </c>
    </row>
    <row r="110" spans="1:12" x14ac:dyDescent="0.3">
      <c r="A110" s="30">
        <v>7</v>
      </c>
      <c r="B110" s="60" t="s">
        <v>129</v>
      </c>
      <c r="C110" s="52">
        <v>83.293000000000006</v>
      </c>
      <c r="D110" s="48">
        <v>79.7</v>
      </c>
      <c r="E110" s="52">
        <v>91.25</v>
      </c>
      <c r="F110" s="49">
        <v>56</v>
      </c>
      <c r="G110" s="49">
        <v>24.9879</v>
      </c>
      <c r="H110" s="49">
        <v>23.91</v>
      </c>
      <c r="I110" s="49">
        <v>9.125</v>
      </c>
      <c r="J110" s="49">
        <v>16.8</v>
      </c>
      <c r="K110" s="49">
        <v>74.822900000000004</v>
      </c>
      <c r="L110" s="33" t="s">
        <v>44</v>
      </c>
    </row>
    <row r="111" spans="1:12" x14ac:dyDescent="0.3">
      <c r="A111" s="30">
        <v>8</v>
      </c>
      <c r="B111" s="60" t="s">
        <v>130</v>
      </c>
      <c r="C111" s="52">
        <v>84.549000000000007</v>
      </c>
      <c r="D111" s="48">
        <v>93.7</v>
      </c>
      <c r="E111" s="52">
        <v>91.25</v>
      </c>
      <c r="F111" s="49">
        <v>0</v>
      </c>
      <c r="G111" s="49">
        <v>25.364700000000003</v>
      </c>
      <c r="H111" s="49">
        <v>28.11</v>
      </c>
      <c r="I111" s="49">
        <v>9.125</v>
      </c>
      <c r="J111" s="49">
        <v>0</v>
      </c>
      <c r="K111" s="49">
        <v>62.599699999999999</v>
      </c>
      <c r="L111" s="33" t="s">
        <v>18</v>
      </c>
    </row>
    <row r="112" spans="1:12" x14ac:dyDescent="0.3">
      <c r="A112" s="30">
        <v>9</v>
      </c>
      <c r="B112" s="60" t="s">
        <v>113</v>
      </c>
      <c r="C112" s="52">
        <v>83.001000000000005</v>
      </c>
      <c r="D112" s="48">
        <v>94.4</v>
      </c>
      <c r="E112" s="52">
        <v>91.25</v>
      </c>
      <c r="F112" s="49">
        <v>0</v>
      </c>
      <c r="G112" s="49">
        <v>24.900300000000001</v>
      </c>
      <c r="H112" s="49">
        <v>28.32</v>
      </c>
      <c r="I112" s="49">
        <v>9.125</v>
      </c>
      <c r="J112" s="49">
        <v>0</v>
      </c>
      <c r="K112" s="49">
        <v>62.345300000000002</v>
      </c>
      <c r="L112" s="33" t="s">
        <v>18</v>
      </c>
    </row>
    <row r="113" spans="1:12" x14ac:dyDescent="0.3">
      <c r="A113" s="42">
        <v>10</v>
      </c>
      <c r="B113" s="60" t="s">
        <v>131</v>
      </c>
      <c r="C113" s="52">
        <v>83.230999999999995</v>
      </c>
      <c r="D113" s="48">
        <v>83.8</v>
      </c>
      <c r="E113" s="52">
        <v>86.25</v>
      </c>
      <c r="F113" s="49">
        <v>0</v>
      </c>
      <c r="G113" s="49">
        <v>24.969299999999997</v>
      </c>
      <c r="H113" s="49">
        <v>25.139999999999997</v>
      </c>
      <c r="I113" s="49">
        <v>8.625</v>
      </c>
      <c r="J113" s="49">
        <v>0</v>
      </c>
      <c r="K113" s="49">
        <v>58.73429999999999</v>
      </c>
      <c r="L113" s="33" t="s">
        <v>18</v>
      </c>
    </row>
    <row r="121" spans="1:12" x14ac:dyDescent="0.3">
      <c r="A121" s="17"/>
      <c r="B121" s="17"/>
      <c r="C121" s="18"/>
      <c r="D121" s="18"/>
      <c r="E121" s="18"/>
      <c r="F121" s="18"/>
      <c r="G121" s="18"/>
      <c r="H121" s="18"/>
      <c r="I121" s="18"/>
      <c r="J121" s="134" t="s">
        <v>0</v>
      </c>
      <c r="K121" s="135"/>
      <c r="L121" s="11"/>
    </row>
    <row r="122" spans="1:12" x14ac:dyDescent="0.3">
      <c r="A122" s="17"/>
      <c r="B122" s="19" t="s">
        <v>1</v>
      </c>
      <c r="C122" s="136" t="s">
        <v>27</v>
      </c>
      <c r="D122" s="137"/>
      <c r="E122" s="137"/>
      <c r="F122" s="137"/>
      <c r="G122" s="137"/>
      <c r="H122" s="137"/>
      <c r="I122" s="138"/>
      <c r="J122" s="20" t="s">
        <v>2</v>
      </c>
      <c r="K122" s="20" t="s">
        <v>3</v>
      </c>
      <c r="L122" s="5" t="s">
        <v>22</v>
      </c>
    </row>
    <row r="123" spans="1:12" x14ac:dyDescent="0.3">
      <c r="A123" s="17"/>
      <c r="B123" s="21" t="s">
        <v>4</v>
      </c>
      <c r="C123" s="139" t="s">
        <v>51</v>
      </c>
      <c r="D123" s="140"/>
      <c r="E123" s="140"/>
      <c r="F123" s="140"/>
      <c r="G123" s="140"/>
      <c r="H123" s="140"/>
      <c r="I123" s="141"/>
      <c r="J123" s="22">
        <v>1</v>
      </c>
      <c r="K123" s="22">
        <v>5</v>
      </c>
      <c r="L123" s="11" t="s">
        <v>24</v>
      </c>
    </row>
    <row r="124" spans="1:12" x14ac:dyDescent="0.3">
      <c r="A124" s="11" t="s">
        <v>5</v>
      </c>
      <c r="B124" s="11" t="s">
        <v>6</v>
      </c>
      <c r="C124" s="23" t="s">
        <v>7</v>
      </c>
      <c r="D124" s="23" t="s">
        <v>8</v>
      </c>
      <c r="E124" s="23" t="s">
        <v>9</v>
      </c>
      <c r="F124" s="23" t="s">
        <v>15</v>
      </c>
      <c r="G124" s="23" t="s">
        <v>10</v>
      </c>
      <c r="H124" s="23" t="s">
        <v>11</v>
      </c>
      <c r="I124" s="23" t="s">
        <v>12</v>
      </c>
      <c r="J124" s="23" t="s">
        <v>16</v>
      </c>
      <c r="K124" s="20" t="s">
        <v>13</v>
      </c>
      <c r="L124" s="24" t="s">
        <v>14</v>
      </c>
    </row>
    <row r="125" spans="1:12" x14ac:dyDescent="0.3">
      <c r="A125" s="25">
        <v>1</v>
      </c>
      <c r="B125" s="54" t="s">
        <v>132</v>
      </c>
      <c r="C125" s="63">
        <v>85.085999999999999</v>
      </c>
      <c r="D125" s="57">
        <v>97.66</v>
      </c>
      <c r="E125" s="63">
        <v>92.5</v>
      </c>
      <c r="F125" s="58">
        <v>65</v>
      </c>
      <c r="G125" s="58">
        <v>25.5258</v>
      </c>
      <c r="H125" s="58">
        <v>29.297999999999998</v>
      </c>
      <c r="I125" s="58">
        <v>9.25</v>
      </c>
      <c r="J125" s="58">
        <v>19.5</v>
      </c>
      <c r="K125" s="58">
        <v>83.573800000000006</v>
      </c>
      <c r="L125" s="14" t="s">
        <v>19</v>
      </c>
    </row>
    <row r="126" spans="1:12" x14ac:dyDescent="0.3">
      <c r="A126" s="30">
        <v>2</v>
      </c>
      <c r="B126" s="60" t="s">
        <v>116</v>
      </c>
      <c r="C126" s="52">
        <v>83.775000000000006</v>
      </c>
      <c r="D126" s="48">
        <v>95.56</v>
      </c>
      <c r="E126" s="52">
        <v>87.5</v>
      </c>
      <c r="F126" s="49">
        <v>67</v>
      </c>
      <c r="G126" s="49">
        <v>25.1325</v>
      </c>
      <c r="H126" s="49">
        <v>28.667999999999999</v>
      </c>
      <c r="I126" s="49">
        <v>8.75</v>
      </c>
      <c r="J126" s="49">
        <v>20.099999999999998</v>
      </c>
      <c r="K126" s="49">
        <v>82.650499999999994</v>
      </c>
      <c r="L126" s="15" t="s">
        <v>20</v>
      </c>
    </row>
    <row r="127" spans="1:12" x14ac:dyDescent="0.3">
      <c r="A127" s="30">
        <v>3</v>
      </c>
      <c r="B127" s="60" t="s">
        <v>133</v>
      </c>
      <c r="C127" s="52">
        <v>84.224000000000004</v>
      </c>
      <c r="D127" s="48">
        <v>93.7</v>
      </c>
      <c r="E127" s="52">
        <v>85</v>
      </c>
      <c r="F127" s="49">
        <v>62</v>
      </c>
      <c r="G127" s="49">
        <v>25.267199999999999</v>
      </c>
      <c r="H127" s="49">
        <v>28.11</v>
      </c>
      <c r="I127" s="49">
        <v>8.5</v>
      </c>
      <c r="J127" s="49">
        <v>18.599999999999998</v>
      </c>
      <c r="K127" s="49">
        <v>80.477199999999996</v>
      </c>
      <c r="L127" s="33" t="s">
        <v>44</v>
      </c>
    </row>
    <row r="128" spans="1:12" x14ac:dyDescent="0.3">
      <c r="A128" s="30">
        <v>4</v>
      </c>
      <c r="B128" s="60" t="s">
        <v>134</v>
      </c>
      <c r="C128" s="52">
        <v>79.659000000000006</v>
      </c>
      <c r="D128" s="48">
        <v>83.9</v>
      </c>
      <c r="E128" s="52">
        <v>91.25</v>
      </c>
      <c r="F128" s="49">
        <v>68</v>
      </c>
      <c r="G128" s="49">
        <v>23.8977</v>
      </c>
      <c r="H128" s="49">
        <v>25.17</v>
      </c>
      <c r="I128" s="49">
        <v>9.125</v>
      </c>
      <c r="J128" s="49">
        <v>20.399999999999999</v>
      </c>
      <c r="K128" s="49">
        <v>78.592700000000008</v>
      </c>
      <c r="L128" s="33" t="s">
        <v>44</v>
      </c>
    </row>
    <row r="129" spans="1:12" x14ac:dyDescent="0.3">
      <c r="A129" s="30">
        <v>5</v>
      </c>
      <c r="B129" s="60" t="s">
        <v>135</v>
      </c>
      <c r="C129" s="52">
        <v>87.167000000000002</v>
      </c>
      <c r="D129" s="48">
        <v>94.16</v>
      </c>
      <c r="E129" s="52">
        <v>75</v>
      </c>
      <c r="F129" s="49">
        <v>32</v>
      </c>
      <c r="G129" s="49">
        <v>26.150099999999998</v>
      </c>
      <c r="H129" s="49">
        <v>28.247999999999998</v>
      </c>
      <c r="I129" s="49">
        <v>7.5</v>
      </c>
      <c r="J129" s="49">
        <v>9.6</v>
      </c>
      <c r="K129" s="49">
        <v>71.498099999999994</v>
      </c>
      <c r="L129" s="33" t="s">
        <v>44</v>
      </c>
    </row>
    <row r="130" spans="1:12" x14ac:dyDescent="0.3">
      <c r="A130" s="30">
        <v>6</v>
      </c>
      <c r="B130" s="60" t="s">
        <v>136</v>
      </c>
      <c r="C130" s="52">
        <v>87.363</v>
      </c>
      <c r="D130" s="48">
        <v>87.5</v>
      </c>
      <c r="E130" s="52">
        <v>86.25</v>
      </c>
      <c r="F130" s="49">
        <v>33</v>
      </c>
      <c r="G130" s="49">
        <v>26.2089</v>
      </c>
      <c r="H130" s="49">
        <v>26.25</v>
      </c>
      <c r="I130" s="49">
        <v>8.625</v>
      </c>
      <c r="J130" s="49">
        <v>9.9</v>
      </c>
      <c r="K130" s="49">
        <v>70.983900000000006</v>
      </c>
      <c r="L130" s="33" t="s">
        <v>44</v>
      </c>
    </row>
    <row r="131" spans="1:12" x14ac:dyDescent="0.3">
      <c r="A131" s="30">
        <v>7</v>
      </c>
      <c r="B131" s="60" t="s">
        <v>137</v>
      </c>
      <c r="C131" s="52">
        <v>81.748999999999995</v>
      </c>
      <c r="D131" s="48">
        <v>82.96</v>
      </c>
      <c r="E131" s="52">
        <v>88.75</v>
      </c>
      <c r="F131" s="49">
        <v>38</v>
      </c>
      <c r="G131" s="49">
        <v>24.524699999999999</v>
      </c>
      <c r="H131" s="49">
        <v>24.887999999999998</v>
      </c>
      <c r="I131" s="49">
        <v>8.875</v>
      </c>
      <c r="J131" s="49">
        <v>11.4</v>
      </c>
      <c r="K131" s="49">
        <v>69.687700000000007</v>
      </c>
      <c r="L131" s="33" t="s">
        <v>44</v>
      </c>
    </row>
    <row r="132" spans="1:12" x14ac:dyDescent="0.3">
      <c r="A132" s="30">
        <v>8</v>
      </c>
      <c r="B132" s="60" t="s">
        <v>138</v>
      </c>
      <c r="C132" s="52">
        <v>83.575000000000003</v>
      </c>
      <c r="D132" s="48">
        <v>98.75</v>
      </c>
      <c r="E132" s="52">
        <v>90</v>
      </c>
      <c r="F132" s="49">
        <v>0</v>
      </c>
      <c r="G132" s="49">
        <v>25.072500000000002</v>
      </c>
      <c r="H132" s="49">
        <v>29.625</v>
      </c>
      <c r="I132" s="49">
        <v>9</v>
      </c>
      <c r="J132" s="49">
        <v>0</v>
      </c>
      <c r="K132" s="49">
        <v>63.697500000000005</v>
      </c>
      <c r="L132" s="60" t="s">
        <v>18</v>
      </c>
    </row>
    <row r="133" spans="1:12" x14ac:dyDescent="0.3">
      <c r="A133" s="30">
        <v>9</v>
      </c>
      <c r="B133" s="60" t="s">
        <v>139</v>
      </c>
      <c r="C133" s="52">
        <v>86.016000000000005</v>
      </c>
      <c r="D133" s="48">
        <v>91.83</v>
      </c>
      <c r="E133" s="52">
        <v>80</v>
      </c>
      <c r="F133" s="49">
        <v>0</v>
      </c>
      <c r="G133" s="49">
        <v>25.8048</v>
      </c>
      <c r="H133" s="49">
        <v>27.548999999999999</v>
      </c>
      <c r="I133" s="49">
        <v>8</v>
      </c>
      <c r="J133" s="49">
        <v>0</v>
      </c>
      <c r="K133" s="49">
        <v>61.3538</v>
      </c>
      <c r="L133" s="60" t="s">
        <v>18</v>
      </c>
    </row>
    <row r="134" spans="1:12" x14ac:dyDescent="0.3">
      <c r="A134" s="42">
        <v>10</v>
      </c>
      <c r="B134" s="60" t="s">
        <v>140</v>
      </c>
      <c r="C134" s="52">
        <v>83.751999999999995</v>
      </c>
      <c r="D134" s="48">
        <v>88.8</v>
      </c>
      <c r="E134" s="52">
        <v>82.5</v>
      </c>
      <c r="F134" s="49">
        <v>0</v>
      </c>
      <c r="G134" s="49">
        <v>25.125599999999999</v>
      </c>
      <c r="H134" s="49">
        <v>26.639999999999997</v>
      </c>
      <c r="I134" s="49">
        <v>8.25</v>
      </c>
      <c r="J134" s="49">
        <v>0</v>
      </c>
      <c r="K134" s="49">
        <v>60.015599999999992</v>
      </c>
      <c r="L134" s="60" t="s">
        <v>18</v>
      </c>
    </row>
    <row r="141" spans="1:12" x14ac:dyDescent="0.3">
      <c r="A141" s="17"/>
      <c r="B141" s="17"/>
      <c r="C141" s="18"/>
      <c r="D141" s="18"/>
      <c r="E141" s="18"/>
      <c r="F141" s="18"/>
      <c r="G141" s="18"/>
      <c r="H141" s="18"/>
      <c r="I141" s="18"/>
      <c r="J141" s="134" t="s">
        <v>0</v>
      </c>
      <c r="K141" s="135"/>
      <c r="L141" s="11"/>
    </row>
    <row r="142" spans="1:12" x14ac:dyDescent="0.3">
      <c r="A142" s="17"/>
      <c r="B142" s="19" t="s">
        <v>1</v>
      </c>
      <c r="C142" s="136" t="s">
        <v>52</v>
      </c>
      <c r="D142" s="137"/>
      <c r="E142" s="137"/>
      <c r="F142" s="137"/>
      <c r="G142" s="137"/>
      <c r="H142" s="137"/>
      <c r="I142" s="138"/>
      <c r="J142" s="20" t="s">
        <v>2</v>
      </c>
      <c r="K142" s="20" t="s">
        <v>3</v>
      </c>
      <c r="L142" s="5" t="s">
        <v>22</v>
      </c>
    </row>
    <row r="143" spans="1:12" x14ac:dyDescent="0.3">
      <c r="A143" s="17"/>
      <c r="B143" s="21" t="s">
        <v>23</v>
      </c>
      <c r="C143" s="139" t="s">
        <v>53</v>
      </c>
      <c r="D143" s="140"/>
      <c r="E143" s="140"/>
      <c r="F143" s="140"/>
      <c r="G143" s="140"/>
      <c r="H143" s="140"/>
      <c r="I143" s="141"/>
      <c r="J143" s="22">
        <v>1</v>
      </c>
      <c r="K143" s="22">
        <v>5</v>
      </c>
      <c r="L143" s="11" t="s">
        <v>24</v>
      </c>
    </row>
    <row r="144" spans="1:12" x14ac:dyDescent="0.3">
      <c r="A144" s="9" t="s">
        <v>5</v>
      </c>
      <c r="B144" s="9" t="s">
        <v>6</v>
      </c>
      <c r="C144" s="23" t="s">
        <v>7</v>
      </c>
      <c r="D144" s="23" t="s">
        <v>8</v>
      </c>
      <c r="E144" s="23" t="s">
        <v>9</v>
      </c>
      <c r="F144" s="23" t="s">
        <v>15</v>
      </c>
      <c r="G144" s="23" t="s">
        <v>10</v>
      </c>
      <c r="H144" s="23" t="s">
        <v>11</v>
      </c>
      <c r="I144" s="23" t="s">
        <v>12</v>
      </c>
      <c r="J144" s="23" t="s">
        <v>16</v>
      </c>
      <c r="K144" s="20" t="s">
        <v>13</v>
      </c>
      <c r="L144" s="24" t="s">
        <v>14</v>
      </c>
    </row>
    <row r="145" spans="1:12" x14ac:dyDescent="0.3">
      <c r="A145" s="25">
        <v>1</v>
      </c>
      <c r="B145" s="126" t="s">
        <v>141</v>
      </c>
      <c r="C145" s="127">
        <v>81.7</v>
      </c>
      <c r="D145" s="128">
        <v>89</v>
      </c>
      <c r="E145" s="129">
        <v>50</v>
      </c>
      <c r="F145" s="129">
        <v>35</v>
      </c>
      <c r="G145" s="129">
        <f t="shared" ref="G145:H148" si="10">C145*(30/100)</f>
        <v>24.51</v>
      </c>
      <c r="H145" s="129">
        <f t="shared" si="10"/>
        <v>26.7</v>
      </c>
      <c r="I145" s="129">
        <f>E145*(10/100)</f>
        <v>5</v>
      </c>
      <c r="J145" s="129">
        <f>F145*(30/100)</f>
        <v>10.5</v>
      </c>
      <c r="K145" s="129">
        <f>G145+H145+I145+J145</f>
        <v>66.710000000000008</v>
      </c>
      <c r="L145" s="14" t="s">
        <v>19</v>
      </c>
    </row>
    <row r="146" spans="1:12" x14ac:dyDescent="0.3">
      <c r="A146" s="30">
        <v>2</v>
      </c>
      <c r="B146" s="121" t="s">
        <v>142</v>
      </c>
      <c r="C146" s="122">
        <v>84.74</v>
      </c>
      <c r="D146" s="123">
        <v>69</v>
      </c>
      <c r="E146" s="125">
        <v>76.25</v>
      </c>
      <c r="F146" s="120" t="s">
        <v>56</v>
      </c>
      <c r="G146" s="120">
        <f t="shared" si="10"/>
        <v>25.421999999999997</v>
      </c>
      <c r="H146" s="120">
        <f t="shared" si="10"/>
        <v>20.7</v>
      </c>
      <c r="I146" s="120">
        <f>E146*(10/100)</f>
        <v>7.625</v>
      </c>
      <c r="J146" s="120" t="s">
        <v>56</v>
      </c>
      <c r="K146" s="120" t="s">
        <v>56</v>
      </c>
      <c r="L146" s="60" t="s">
        <v>18</v>
      </c>
    </row>
    <row r="147" spans="1:12" x14ac:dyDescent="0.3">
      <c r="A147" s="30">
        <v>3</v>
      </c>
      <c r="B147" s="119" t="s">
        <v>143</v>
      </c>
      <c r="C147" s="122">
        <v>80.323999999999998</v>
      </c>
      <c r="D147" s="123">
        <v>90</v>
      </c>
      <c r="E147" s="120">
        <v>70</v>
      </c>
      <c r="F147" s="120" t="s">
        <v>56</v>
      </c>
      <c r="G147" s="120">
        <f t="shared" si="10"/>
        <v>24.097199999999997</v>
      </c>
      <c r="H147" s="120">
        <f t="shared" si="10"/>
        <v>27</v>
      </c>
      <c r="I147" s="120">
        <f>E147*(10/100)</f>
        <v>7</v>
      </c>
      <c r="J147" s="120" t="s">
        <v>56</v>
      </c>
      <c r="K147" s="120" t="s">
        <v>56</v>
      </c>
      <c r="L147" s="60" t="s">
        <v>18</v>
      </c>
    </row>
    <row r="148" spans="1:12" x14ac:dyDescent="0.3">
      <c r="A148" s="30">
        <v>4</v>
      </c>
      <c r="B148" s="124" t="s">
        <v>144</v>
      </c>
      <c r="C148" s="120">
        <v>73.748999999999995</v>
      </c>
      <c r="D148" s="120">
        <v>88</v>
      </c>
      <c r="E148" s="120">
        <v>73.75</v>
      </c>
      <c r="F148" s="120" t="s">
        <v>56</v>
      </c>
      <c r="G148" s="120">
        <f t="shared" si="10"/>
        <v>22.124699999999997</v>
      </c>
      <c r="H148" s="120">
        <f t="shared" si="10"/>
        <v>26.4</v>
      </c>
      <c r="I148" s="120">
        <f>E148*(10/100)</f>
        <v>7.375</v>
      </c>
      <c r="J148" s="120" t="s">
        <v>56</v>
      </c>
      <c r="K148" s="120" t="s">
        <v>56</v>
      </c>
      <c r="L148" s="60" t="s">
        <v>18</v>
      </c>
    </row>
    <row r="149" spans="1:12" x14ac:dyDescent="0.3">
      <c r="A149" s="82"/>
      <c r="B149" s="131"/>
      <c r="C149" s="132"/>
      <c r="D149" s="132"/>
      <c r="E149" s="132"/>
      <c r="F149" s="132"/>
      <c r="G149" s="132"/>
      <c r="H149" s="132"/>
      <c r="I149" s="132"/>
      <c r="J149" s="132"/>
      <c r="K149" s="132"/>
      <c r="L149" s="133"/>
    </row>
    <row r="150" spans="1:12" x14ac:dyDescent="0.3">
      <c r="A150" s="82"/>
      <c r="B150" s="131"/>
      <c r="C150" s="132"/>
      <c r="D150" s="132"/>
      <c r="E150" s="132"/>
      <c r="F150" s="132"/>
      <c r="G150" s="132"/>
      <c r="H150" s="132"/>
      <c r="I150" s="132"/>
      <c r="J150" s="132"/>
      <c r="K150" s="132"/>
      <c r="L150" s="133"/>
    </row>
    <row r="151" spans="1:12" x14ac:dyDescent="0.3">
      <c r="A151" s="82"/>
      <c r="B151" s="131"/>
      <c r="C151" s="132"/>
      <c r="D151" s="132"/>
      <c r="E151" s="132"/>
      <c r="F151" s="132"/>
      <c r="G151" s="132"/>
      <c r="H151" s="132"/>
      <c r="I151" s="132"/>
      <c r="J151" s="132"/>
      <c r="K151" s="132"/>
      <c r="L151" s="133"/>
    </row>
    <row r="155" spans="1:12" x14ac:dyDescent="0.3">
      <c r="A155" s="17"/>
      <c r="B155" s="17"/>
      <c r="C155" s="18"/>
      <c r="D155" s="18"/>
      <c r="E155" s="18"/>
      <c r="F155" s="18"/>
      <c r="G155" s="18"/>
      <c r="H155" s="18"/>
      <c r="I155" s="18"/>
      <c r="J155" s="134" t="s">
        <v>0</v>
      </c>
      <c r="K155" s="135"/>
      <c r="L155" s="11"/>
    </row>
    <row r="156" spans="1:12" x14ac:dyDescent="0.3">
      <c r="A156" s="17"/>
      <c r="B156" s="19" t="s">
        <v>1</v>
      </c>
      <c r="C156" s="136" t="s">
        <v>29</v>
      </c>
      <c r="D156" s="137"/>
      <c r="E156" s="137"/>
      <c r="F156" s="137"/>
      <c r="G156" s="137"/>
      <c r="H156" s="137"/>
      <c r="I156" s="138"/>
      <c r="J156" s="20" t="s">
        <v>2</v>
      </c>
      <c r="K156" s="20" t="s">
        <v>3</v>
      </c>
      <c r="L156" s="5" t="s">
        <v>22</v>
      </c>
    </row>
    <row r="157" spans="1:12" x14ac:dyDescent="0.3">
      <c r="A157" s="17"/>
      <c r="B157" s="21" t="s">
        <v>4</v>
      </c>
      <c r="C157" s="139" t="s">
        <v>54</v>
      </c>
      <c r="D157" s="140"/>
      <c r="E157" s="140"/>
      <c r="F157" s="140"/>
      <c r="G157" s="140"/>
      <c r="H157" s="140"/>
      <c r="I157" s="141"/>
      <c r="J157" s="22">
        <v>1</v>
      </c>
      <c r="K157" s="22">
        <v>5</v>
      </c>
      <c r="L157" s="11" t="s">
        <v>24</v>
      </c>
    </row>
    <row r="158" spans="1:12" x14ac:dyDescent="0.3">
      <c r="A158" s="11" t="s">
        <v>5</v>
      </c>
      <c r="B158" s="11" t="s">
        <v>6</v>
      </c>
      <c r="C158" s="23" t="s">
        <v>7</v>
      </c>
      <c r="D158" s="23" t="s">
        <v>8</v>
      </c>
      <c r="E158" s="23" t="s">
        <v>9</v>
      </c>
      <c r="F158" s="23" t="s">
        <v>15</v>
      </c>
      <c r="G158" s="23" t="s">
        <v>10</v>
      </c>
      <c r="H158" s="23" t="s">
        <v>11</v>
      </c>
      <c r="I158" s="23" t="s">
        <v>12</v>
      </c>
      <c r="J158" s="23" t="s">
        <v>16</v>
      </c>
      <c r="K158" s="20" t="s">
        <v>13</v>
      </c>
      <c r="L158" s="24" t="s">
        <v>14</v>
      </c>
    </row>
    <row r="159" spans="1:12" x14ac:dyDescent="0.3">
      <c r="A159" s="25">
        <v>1</v>
      </c>
      <c r="B159" s="54" t="s">
        <v>145</v>
      </c>
      <c r="C159" s="57">
        <v>93.532820000000001</v>
      </c>
      <c r="D159" s="57">
        <v>84.36</v>
      </c>
      <c r="E159" s="57">
        <v>73.75</v>
      </c>
      <c r="F159" s="58">
        <v>66</v>
      </c>
      <c r="G159" s="58">
        <v>28.059846</v>
      </c>
      <c r="H159" s="58">
        <v>25.308</v>
      </c>
      <c r="I159" s="58">
        <v>7.375</v>
      </c>
      <c r="J159" s="58">
        <v>19.8</v>
      </c>
      <c r="K159" s="58">
        <v>80.542845999999997</v>
      </c>
      <c r="L159" s="14" t="s">
        <v>19</v>
      </c>
    </row>
    <row r="160" spans="1:12" x14ac:dyDescent="0.3">
      <c r="A160" s="30">
        <v>2</v>
      </c>
      <c r="B160" s="64" t="s">
        <v>146</v>
      </c>
      <c r="C160" s="65">
        <v>85.258420000000001</v>
      </c>
      <c r="D160" s="48">
        <v>90.66</v>
      </c>
      <c r="E160" s="65">
        <v>78.75</v>
      </c>
      <c r="F160" s="49">
        <v>48</v>
      </c>
      <c r="G160" s="49">
        <v>25.577525999999999</v>
      </c>
      <c r="H160" s="49">
        <v>27.197999999999997</v>
      </c>
      <c r="I160" s="49">
        <v>7.875</v>
      </c>
      <c r="J160" s="49">
        <v>14.399999999999999</v>
      </c>
      <c r="K160" s="49">
        <v>75.050525999999991</v>
      </c>
      <c r="L160" s="15" t="s">
        <v>20</v>
      </c>
    </row>
    <row r="161" spans="1:12" x14ac:dyDescent="0.3">
      <c r="A161" s="30">
        <v>3</v>
      </c>
      <c r="B161" s="64" t="s">
        <v>147</v>
      </c>
      <c r="C161" s="65">
        <v>82.411900000000003</v>
      </c>
      <c r="D161" s="48">
        <v>90.2</v>
      </c>
      <c r="E161" s="65">
        <v>86.25</v>
      </c>
      <c r="F161" s="49">
        <v>38</v>
      </c>
      <c r="G161" s="49">
        <v>24.723569999999999</v>
      </c>
      <c r="H161" s="49">
        <v>27.06</v>
      </c>
      <c r="I161" s="49">
        <v>8.625</v>
      </c>
      <c r="J161" s="49">
        <v>11.4</v>
      </c>
      <c r="K161" s="49">
        <v>71.808570000000003</v>
      </c>
      <c r="L161" s="33" t="s">
        <v>44</v>
      </c>
    </row>
    <row r="162" spans="1:12" x14ac:dyDescent="0.3">
      <c r="A162" s="30">
        <v>4</v>
      </c>
      <c r="B162" s="64" t="s">
        <v>148</v>
      </c>
      <c r="C162" s="65">
        <v>84.094380000000001</v>
      </c>
      <c r="D162" s="48">
        <v>81.099999999999994</v>
      </c>
      <c r="E162" s="65">
        <v>82.5</v>
      </c>
      <c r="F162" s="49">
        <v>29</v>
      </c>
      <c r="G162" s="49">
        <v>25.228314000000001</v>
      </c>
      <c r="H162" s="49">
        <v>24.33</v>
      </c>
      <c r="I162" s="49">
        <v>8.25</v>
      </c>
      <c r="J162" s="49">
        <v>8.6999999999999993</v>
      </c>
      <c r="K162" s="49">
        <v>66.508313999999999</v>
      </c>
      <c r="L162" s="33" t="s">
        <v>44</v>
      </c>
    </row>
    <row r="163" spans="1:12" x14ac:dyDescent="0.3">
      <c r="A163" s="30">
        <v>5</v>
      </c>
      <c r="B163" s="64" t="s">
        <v>149</v>
      </c>
      <c r="C163" s="65">
        <v>80.916210000000007</v>
      </c>
      <c r="D163" s="48">
        <v>84.83</v>
      </c>
      <c r="E163" s="65">
        <v>92.5</v>
      </c>
      <c r="F163" s="49">
        <v>25</v>
      </c>
      <c r="G163" s="49">
        <v>24.274863</v>
      </c>
      <c r="H163" s="49">
        <v>25.448999999999998</v>
      </c>
      <c r="I163" s="49">
        <v>9.25</v>
      </c>
      <c r="J163" s="49">
        <v>7.5</v>
      </c>
      <c r="K163" s="49">
        <v>66.473862999999994</v>
      </c>
      <c r="L163" s="33" t="s">
        <v>44</v>
      </c>
    </row>
    <row r="164" spans="1:12" x14ac:dyDescent="0.3">
      <c r="A164" s="30">
        <v>6</v>
      </c>
      <c r="B164" s="64" t="s">
        <v>150</v>
      </c>
      <c r="C164" s="65">
        <v>86.365309999999994</v>
      </c>
      <c r="D164" s="48">
        <v>84.36</v>
      </c>
      <c r="E164" s="65">
        <v>76.25</v>
      </c>
      <c r="F164" s="49">
        <v>25</v>
      </c>
      <c r="G164" s="49">
        <v>25.909592999999997</v>
      </c>
      <c r="H164" s="49">
        <v>25.308</v>
      </c>
      <c r="I164" s="49">
        <v>7.625</v>
      </c>
      <c r="J164" s="49">
        <v>7.5</v>
      </c>
      <c r="K164" s="49">
        <v>66.342592999999994</v>
      </c>
      <c r="L164" s="33" t="s">
        <v>44</v>
      </c>
    </row>
    <row r="165" spans="1:12" x14ac:dyDescent="0.3">
      <c r="A165" s="30">
        <v>7</v>
      </c>
      <c r="B165" s="64" t="s">
        <v>151</v>
      </c>
      <c r="C165" s="65">
        <v>83.971289999999996</v>
      </c>
      <c r="D165" s="48">
        <v>85.53</v>
      </c>
      <c r="E165" s="65">
        <v>81.25</v>
      </c>
      <c r="F165" s="49">
        <v>22</v>
      </c>
      <c r="G165" s="49">
        <v>25.191386999999999</v>
      </c>
      <c r="H165" s="49">
        <v>25.658999999999999</v>
      </c>
      <c r="I165" s="49">
        <v>8.125</v>
      </c>
      <c r="J165" s="49">
        <v>6.6</v>
      </c>
      <c r="K165" s="49">
        <v>65.575386999999992</v>
      </c>
      <c r="L165" s="33" t="s">
        <v>44</v>
      </c>
    </row>
    <row r="166" spans="1:12" x14ac:dyDescent="0.3">
      <c r="A166" s="30">
        <v>8</v>
      </c>
      <c r="B166" s="64" t="s">
        <v>152</v>
      </c>
      <c r="C166" s="65">
        <v>86.079059999999998</v>
      </c>
      <c r="D166" s="48">
        <v>90.66</v>
      </c>
      <c r="E166" s="65">
        <v>87.5</v>
      </c>
      <c r="F166" s="49">
        <v>12</v>
      </c>
      <c r="G166" s="49">
        <v>25.823718</v>
      </c>
      <c r="H166" s="49">
        <v>27.197999999999997</v>
      </c>
      <c r="I166" s="49">
        <v>8.75</v>
      </c>
      <c r="J166" s="49">
        <v>3.5999999999999996</v>
      </c>
      <c r="K166" s="49">
        <v>65.371717999999987</v>
      </c>
      <c r="L166" s="33" t="s">
        <v>44</v>
      </c>
    </row>
    <row r="167" spans="1:12" x14ac:dyDescent="0.3">
      <c r="A167" s="30">
        <v>9</v>
      </c>
      <c r="B167" s="64" t="s">
        <v>153</v>
      </c>
      <c r="C167" s="65">
        <v>93.587400000000002</v>
      </c>
      <c r="D167" s="48">
        <v>75.03</v>
      </c>
      <c r="E167" s="65">
        <v>73.75</v>
      </c>
      <c r="F167" s="49">
        <v>11</v>
      </c>
      <c r="G167" s="49">
        <v>28.076219999999999</v>
      </c>
      <c r="H167" s="49">
        <v>22.509</v>
      </c>
      <c r="I167" s="49">
        <v>7.375</v>
      </c>
      <c r="J167" s="49">
        <v>3.3</v>
      </c>
      <c r="K167" s="49">
        <v>61.260219999999997</v>
      </c>
      <c r="L167" s="60" t="s">
        <v>21</v>
      </c>
    </row>
    <row r="168" spans="1:12" x14ac:dyDescent="0.3">
      <c r="A168" s="30">
        <v>10</v>
      </c>
      <c r="B168" s="64" t="s">
        <v>154</v>
      </c>
      <c r="C168" s="65">
        <v>89.288060000000002</v>
      </c>
      <c r="D168" s="48">
        <v>96.73</v>
      </c>
      <c r="E168" s="65">
        <v>76.25</v>
      </c>
      <c r="F168" s="49">
        <v>0</v>
      </c>
      <c r="G168" s="49">
        <v>26.786418000000001</v>
      </c>
      <c r="H168" s="49">
        <v>29.018999999999998</v>
      </c>
      <c r="I168" s="49">
        <v>7.625</v>
      </c>
      <c r="J168" s="49">
        <v>0</v>
      </c>
      <c r="K168" s="49">
        <v>63.430418000000003</v>
      </c>
      <c r="L168" s="60" t="s">
        <v>18</v>
      </c>
    </row>
    <row r="176" spans="1:12" x14ac:dyDescent="0.3">
      <c r="A176" s="17"/>
      <c r="B176" s="17"/>
      <c r="C176" s="18"/>
      <c r="D176" s="18"/>
      <c r="E176" s="18"/>
      <c r="F176" s="18"/>
      <c r="G176" s="18"/>
      <c r="H176" s="18"/>
      <c r="I176" s="18"/>
      <c r="J176" s="134" t="s">
        <v>0</v>
      </c>
      <c r="K176" s="135"/>
      <c r="L176" s="11"/>
    </row>
    <row r="177" spans="1:12" x14ac:dyDescent="0.3">
      <c r="A177" s="17"/>
      <c r="B177" s="19" t="s">
        <v>1</v>
      </c>
      <c r="C177" s="136" t="s">
        <v>32</v>
      </c>
      <c r="D177" s="137"/>
      <c r="E177" s="137"/>
      <c r="F177" s="137"/>
      <c r="G177" s="137"/>
      <c r="H177" s="137"/>
      <c r="I177" s="138"/>
      <c r="J177" s="20" t="s">
        <v>2</v>
      </c>
      <c r="K177" s="20" t="s">
        <v>3</v>
      </c>
      <c r="L177" s="5" t="s">
        <v>22</v>
      </c>
    </row>
    <row r="178" spans="1:12" x14ac:dyDescent="0.3">
      <c r="A178" s="17"/>
      <c r="B178" s="21" t="s">
        <v>4</v>
      </c>
      <c r="C178" s="139" t="s">
        <v>55</v>
      </c>
      <c r="D178" s="140"/>
      <c r="E178" s="140"/>
      <c r="F178" s="140"/>
      <c r="G178" s="140"/>
      <c r="H178" s="140"/>
      <c r="I178" s="141"/>
      <c r="J178" s="22">
        <v>2</v>
      </c>
      <c r="K178" s="22">
        <v>4</v>
      </c>
      <c r="L178" s="11" t="s">
        <v>24</v>
      </c>
    </row>
    <row r="179" spans="1:12" x14ac:dyDescent="0.3">
      <c r="A179" s="11" t="s">
        <v>5</v>
      </c>
      <c r="B179" s="11" t="s">
        <v>6</v>
      </c>
      <c r="C179" s="23" t="s">
        <v>7</v>
      </c>
      <c r="D179" s="23" t="s">
        <v>8</v>
      </c>
      <c r="E179" s="23" t="s">
        <v>9</v>
      </c>
      <c r="F179" s="23" t="s">
        <v>15</v>
      </c>
      <c r="G179" s="23" t="s">
        <v>10</v>
      </c>
      <c r="H179" s="23" t="s">
        <v>11</v>
      </c>
      <c r="I179" s="23" t="s">
        <v>12</v>
      </c>
      <c r="J179" s="23" t="s">
        <v>16</v>
      </c>
      <c r="K179" s="20" t="s">
        <v>13</v>
      </c>
      <c r="L179" s="24" t="s">
        <v>14</v>
      </c>
    </row>
    <row r="180" spans="1:12" x14ac:dyDescent="0.3">
      <c r="A180" s="25">
        <v>1</v>
      </c>
      <c r="B180" s="54" t="s">
        <v>155</v>
      </c>
      <c r="C180" s="73">
        <v>80.968209999999999</v>
      </c>
      <c r="D180" s="73">
        <v>79.23</v>
      </c>
      <c r="E180" s="57">
        <v>56.25</v>
      </c>
      <c r="F180" s="58">
        <v>75</v>
      </c>
      <c r="G180" s="58">
        <v>24.290462999999999</v>
      </c>
      <c r="H180" s="58">
        <v>23.769000000000002</v>
      </c>
      <c r="I180" s="58">
        <v>5.625</v>
      </c>
      <c r="J180" s="58">
        <v>22.5</v>
      </c>
      <c r="K180" s="58">
        <v>76.184462999999994</v>
      </c>
      <c r="L180" s="14" t="s">
        <v>19</v>
      </c>
    </row>
    <row r="181" spans="1:12" x14ac:dyDescent="0.3">
      <c r="A181" s="25">
        <v>2</v>
      </c>
      <c r="B181" s="54" t="s">
        <v>156</v>
      </c>
      <c r="C181" s="73">
        <v>82.985240000000005</v>
      </c>
      <c r="D181" s="73">
        <v>71.3</v>
      </c>
      <c r="E181" s="57">
        <v>55</v>
      </c>
      <c r="F181" s="58">
        <v>61.5</v>
      </c>
      <c r="G181" s="58">
        <v>24.895572000000001</v>
      </c>
      <c r="H181" s="58">
        <v>21.389999999999997</v>
      </c>
      <c r="I181" s="58">
        <v>5.5</v>
      </c>
      <c r="J181" s="58">
        <v>18.45</v>
      </c>
      <c r="K181" s="58">
        <v>70.235572000000005</v>
      </c>
      <c r="L181" s="14" t="s">
        <v>19</v>
      </c>
    </row>
    <row r="182" spans="1:12" x14ac:dyDescent="0.3">
      <c r="A182" s="30">
        <v>3</v>
      </c>
      <c r="B182" s="66" t="s">
        <v>157</v>
      </c>
      <c r="C182" s="67">
        <v>73.570729999999998</v>
      </c>
      <c r="D182" s="67">
        <v>79</v>
      </c>
      <c r="E182" s="68">
        <v>55</v>
      </c>
      <c r="F182" s="69">
        <v>58</v>
      </c>
      <c r="G182" s="69">
        <v>22.071218999999999</v>
      </c>
      <c r="H182" s="69">
        <v>23.7</v>
      </c>
      <c r="I182" s="69">
        <v>5.5</v>
      </c>
      <c r="J182" s="69">
        <v>17.399999999999999</v>
      </c>
      <c r="K182" s="69">
        <v>68.671219000000008</v>
      </c>
      <c r="L182" s="15" t="s">
        <v>20</v>
      </c>
    </row>
    <row r="183" spans="1:12" x14ac:dyDescent="0.3">
      <c r="A183" s="30">
        <v>4</v>
      </c>
      <c r="B183" s="66" t="s">
        <v>158</v>
      </c>
      <c r="C183" s="67">
        <v>78.568849999999998</v>
      </c>
      <c r="D183" s="67">
        <v>69.900000000000006</v>
      </c>
      <c r="E183" s="68">
        <v>51.25</v>
      </c>
      <c r="F183" s="69">
        <v>55</v>
      </c>
      <c r="G183" s="69">
        <v>23.570654999999999</v>
      </c>
      <c r="H183" s="69">
        <v>20.970000000000002</v>
      </c>
      <c r="I183" s="69">
        <v>5.125</v>
      </c>
      <c r="J183" s="69">
        <v>16.5</v>
      </c>
      <c r="K183" s="69">
        <v>66.165655000000001</v>
      </c>
      <c r="L183" s="15" t="s">
        <v>20</v>
      </c>
    </row>
    <row r="184" spans="1:12" x14ac:dyDescent="0.3">
      <c r="A184" s="30">
        <v>5</v>
      </c>
      <c r="B184" s="66" t="s">
        <v>159</v>
      </c>
      <c r="C184" s="67">
        <v>73.36336</v>
      </c>
      <c r="D184" s="67">
        <v>72.7</v>
      </c>
      <c r="E184" s="68">
        <v>76.25</v>
      </c>
      <c r="F184" s="69">
        <v>39.5</v>
      </c>
      <c r="G184" s="69">
        <v>22.009007999999998</v>
      </c>
      <c r="H184" s="69">
        <v>21.81</v>
      </c>
      <c r="I184" s="69">
        <v>7.625</v>
      </c>
      <c r="J184" s="69">
        <v>11.85</v>
      </c>
      <c r="K184" s="69">
        <v>63.294007999999998</v>
      </c>
      <c r="L184" s="60" t="s">
        <v>21</v>
      </c>
    </row>
    <row r="185" spans="1:12" x14ac:dyDescent="0.3">
      <c r="A185" s="30">
        <v>6</v>
      </c>
      <c r="B185" s="66" t="s">
        <v>160</v>
      </c>
      <c r="C185" s="67">
        <v>76.241600000000005</v>
      </c>
      <c r="D185" s="67">
        <v>62.2</v>
      </c>
      <c r="E185" s="68">
        <v>57.5</v>
      </c>
      <c r="F185" s="69">
        <v>49</v>
      </c>
      <c r="G185" s="69">
        <v>22.872479999999999</v>
      </c>
      <c r="H185" s="69">
        <v>18.66</v>
      </c>
      <c r="I185" s="69">
        <v>5.75</v>
      </c>
      <c r="J185" s="69">
        <v>14.7</v>
      </c>
      <c r="K185" s="69">
        <v>61.982479999999995</v>
      </c>
      <c r="L185" s="60" t="s">
        <v>21</v>
      </c>
    </row>
    <row r="186" spans="1:12" x14ac:dyDescent="0.3">
      <c r="A186" s="30">
        <v>7</v>
      </c>
      <c r="B186" s="66" t="s">
        <v>161</v>
      </c>
      <c r="C186" s="67">
        <v>76.524829999999994</v>
      </c>
      <c r="D186" s="67">
        <v>70.83</v>
      </c>
      <c r="E186" s="68">
        <v>56.25</v>
      </c>
      <c r="F186" s="69">
        <v>31.5</v>
      </c>
      <c r="G186" s="69">
        <v>22.957448999999997</v>
      </c>
      <c r="H186" s="69">
        <v>21.248999999999999</v>
      </c>
      <c r="I186" s="69">
        <v>5.625</v>
      </c>
      <c r="J186" s="69">
        <v>9.4499999999999993</v>
      </c>
      <c r="K186" s="69">
        <v>59.281448999999995</v>
      </c>
      <c r="L186" s="60" t="s">
        <v>21</v>
      </c>
    </row>
    <row r="187" spans="1:12" x14ac:dyDescent="0.3">
      <c r="A187" s="30">
        <v>8</v>
      </c>
      <c r="B187" s="66" t="s">
        <v>106</v>
      </c>
      <c r="C187" s="67">
        <v>70.598560000000006</v>
      </c>
      <c r="D187" s="67">
        <v>90.43</v>
      </c>
      <c r="E187" s="68">
        <v>53.75</v>
      </c>
      <c r="F187" s="69">
        <v>10</v>
      </c>
      <c r="G187" s="69">
        <v>21.179568</v>
      </c>
      <c r="H187" s="69">
        <v>27.129000000000001</v>
      </c>
      <c r="I187" s="69">
        <v>5.375</v>
      </c>
      <c r="J187" s="69">
        <v>3</v>
      </c>
      <c r="K187" s="69">
        <v>56.683568000000001</v>
      </c>
      <c r="L187" s="60" t="s">
        <v>21</v>
      </c>
    </row>
    <row r="188" spans="1:12" x14ac:dyDescent="0.3">
      <c r="A188" s="30">
        <v>9</v>
      </c>
      <c r="B188" s="66" t="s">
        <v>162</v>
      </c>
      <c r="C188" s="67">
        <v>73.357079999999996</v>
      </c>
      <c r="D188" s="67">
        <v>66.63</v>
      </c>
      <c r="E188" s="68">
        <v>56.25</v>
      </c>
      <c r="F188" s="69">
        <v>14.5</v>
      </c>
      <c r="G188" s="69">
        <v>22.007123999999997</v>
      </c>
      <c r="H188" s="69">
        <v>19.988999999999997</v>
      </c>
      <c r="I188" s="69">
        <v>5.625</v>
      </c>
      <c r="J188" s="69">
        <v>4.3499999999999996</v>
      </c>
      <c r="K188" s="69">
        <v>51.971123999999996</v>
      </c>
      <c r="L188" s="60" t="s">
        <v>21</v>
      </c>
    </row>
    <row r="189" spans="1:12" x14ac:dyDescent="0.3">
      <c r="A189" s="30">
        <v>10</v>
      </c>
      <c r="B189" s="70" t="s">
        <v>163</v>
      </c>
      <c r="C189" s="71">
        <v>72.612189999999998</v>
      </c>
      <c r="D189" s="72">
        <v>90.2</v>
      </c>
      <c r="E189" s="72">
        <v>52.5</v>
      </c>
      <c r="F189" s="49" t="s">
        <v>56</v>
      </c>
      <c r="G189" s="49" t="s">
        <v>56</v>
      </c>
      <c r="H189" s="49" t="s">
        <v>56</v>
      </c>
      <c r="I189" s="49" t="s">
        <v>56</v>
      </c>
      <c r="J189" s="49" t="s">
        <v>56</v>
      </c>
      <c r="K189" s="49" t="s">
        <v>56</v>
      </c>
      <c r="L189" s="60" t="s">
        <v>18</v>
      </c>
    </row>
    <row r="190" spans="1:12" x14ac:dyDescent="0.3">
      <c r="A190" s="30">
        <v>11</v>
      </c>
      <c r="B190" s="70" t="s">
        <v>164</v>
      </c>
      <c r="C190" s="71">
        <v>80.573440000000005</v>
      </c>
      <c r="D190" s="72">
        <v>74.099999999999994</v>
      </c>
      <c r="E190" s="72">
        <v>61.25</v>
      </c>
      <c r="F190" s="49" t="s">
        <v>56</v>
      </c>
      <c r="G190" s="49" t="s">
        <v>56</v>
      </c>
      <c r="H190" s="49" t="s">
        <v>56</v>
      </c>
      <c r="I190" s="49" t="s">
        <v>56</v>
      </c>
      <c r="J190" s="49" t="s">
        <v>56</v>
      </c>
      <c r="K190" s="49" t="s">
        <v>56</v>
      </c>
      <c r="L190" s="60" t="s">
        <v>18</v>
      </c>
    </row>
    <row r="191" spans="1:12" x14ac:dyDescent="0.3">
      <c r="A191" s="30">
        <v>12</v>
      </c>
      <c r="B191" s="117" t="s">
        <v>165</v>
      </c>
      <c r="C191" s="71">
        <v>71.341999999999999</v>
      </c>
      <c r="D191" s="72">
        <v>65</v>
      </c>
      <c r="E191" s="72">
        <v>51.25</v>
      </c>
      <c r="F191" s="49" t="s">
        <v>56</v>
      </c>
      <c r="G191" s="49" t="s">
        <v>56</v>
      </c>
      <c r="H191" s="49" t="s">
        <v>56</v>
      </c>
      <c r="I191" s="49" t="s">
        <v>56</v>
      </c>
      <c r="J191" s="49" t="s">
        <v>56</v>
      </c>
      <c r="K191" s="49" t="s">
        <v>56</v>
      </c>
      <c r="L191" s="60" t="s">
        <v>18</v>
      </c>
    </row>
    <row r="192" spans="1:12" x14ac:dyDescent="0.3">
      <c r="A192" s="30">
        <v>13</v>
      </c>
      <c r="B192" s="70" t="s">
        <v>109</v>
      </c>
      <c r="C192" s="71">
        <v>81.229879999999994</v>
      </c>
      <c r="D192" s="72">
        <v>77</v>
      </c>
      <c r="E192" s="72">
        <v>71.25</v>
      </c>
      <c r="F192" s="49" t="s">
        <v>56</v>
      </c>
      <c r="G192" s="49" t="s">
        <v>56</v>
      </c>
      <c r="H192" s="49" t="s">
        <v>56</v>
      </c>
      <c r="I192" s="49" t="s">
        <v>56</v>
      </c>
      <c r="J192" s="49" t="s">
        <v>56</v>
      </c>
      <c r="K192" s="49" t="s">
        <v>56</v>
      </c>
      <c r="L192" s="60" t="s">
        <v>18</v>
      </c>
    </row>
    <row r="199" spans="1:12" x14ac:dyDescent="0.3">
      <c r="A199" s="17"/>
      <c r="B199" s="17"/>
      <c r="C199" s="18"/>
      <c r="D199" s="18"/>
      <c r="E199" s="18"/>
      <c r="F199" s="18"/>
      <c r="G199" s="18"/>
      <c r="H199" s="18"/>
      <c r="I199" s="18"/>
      <c r="J199" s="134" t="s">
        <v>0</v>
      </c>
      <c r="K199" s="135"/>
      <c r="L199" s="11"/>
    </row>
    <row r="200" spans="1:12" x14ac:dyDescent="0.3">
      <c r="A200" s="17"/>
      <c r="B200" s="19" t="s">
        <v>1</v>
      </c>
      <c r="C200" s="136" t="s">
        <v>57</v>
      </c>
      <c r="D200" s="137"/>
      <c r="E200" s="137"/>
      <c r="F200" s="137"/>
      <c r="G200" s="137"/>
      <c r="H200" s="137"/>
      <c r="I200" s="138"/>
      <c r="J200" s="20" t="s">
        <v>2</v>
      </c>
      <c r="K200" s="20" t="s">
        <v>3</v>
      </c>
      <c r="L200" s="5" t="s">
        <v>22</v>
      </c>
    </row>
    <row r="201" spans="1:12" x14ac:dyDescent="0.3">
      <c r="A201" s="17"/>
      <c r="B201" s="21" t="s">
        <v>4</v>
      </c>
      <c r="C201" s="139" t="s">
        <v>58</v>
      </c>
      <c r="D201" s="140"/>
      <c r="E201" s="140"/>
      <c r="F201" s="140"/>
      <c r="G201" s="140"/>
      <c r="H201" s="140"/>
      <c r="I201" s="141"/>
      <c r="J201" s="22">
        <v>1</v>
      </c>
      <c r="K201" s="22">
        <v>4</v>
      </c>
      <c r="L201" s="11" t="s">
        <v>24</v>
      </c>
    </row>
    <row r="202" spans="1:12" x14ac:dyDescent="0.3">
      <c r="A202" s="11" t="s">
        <v>5</v>
      </c>
      <c r="B202" s="11" t="s">
        <v>6</v>
      </c>
      <c r="C202" s="23" t="s">
        <v>7</v>
      </c>
      <c r="D202" s="23" t="s">
        <v>8</v>
      </c>
      <c r="E202" s="23" t="s">
        <v>9</v>
      </c>
      <c r="F202" s="23" t="s">
        <v>15</v>
      </c>
      <c r="G202" s="23" t="s">
        <v>10</v>
      </c>
      <c r="H202" s="23" t="s">
        <v>11</v>
      </c>
      <c r="I202" s="23" t="s">
        <v>12</v>
      </c>
      <c r="J202" s="23" t="s">
        <v>16</v>
      </c>
      <c r="K202" s="20" t="s">
        <v>13</v>
      </c>
      <c r="L202" s="24" t="s">
        <v>14</v>
      </c>
    </row>
    <row r="203" spans="1:12" x14ac:dyDescent="0.3">
      <c r="A203" s="25">
        <v>1</v>
      </c>
      <c r="B203" s="54" t="s">
        <v>133</v>
      </c>
      <c r="C203" s="63">
        <v>81.420280000000005</v>
      </c>
      <c r="D203" s="56">
        <v>75.5</v>
      </c>
      <c r="E203" s="63">
        <v>50</v>
      </c>
      <c r="F203" s="56">
        <v>82</v>
      </c>
      <c r="G203" s="58">
        <v>24.426083999999999</v>
      </c>
      <c r="H203" s="58">
        <v>22.65</v>
      </c>
      <c r="I203" s="58">
        <v>5</v>
      </c>
      <c r="J203" s="58">
        <v>24.599999999999998</v>
      </c>
      <c r="K203" s="58">
        <v>76.676083999999989</v>
      </c>
      <c r="L203" s="14" t="s">
        <v>19</v>
      </c>
    </row>
    <row r="204" spans="1:12" x14ac:dyDescent="0.3">
      <c r="A204" s="39">
        <v>2</v>
      </c>
      <c r="B204" s="74" t="s">
        <v>166</v>
      </c>
      <c r="C204" s="52">
        <v>76.131200000000007</v>
      </c>
      <c r="D204" s="47">
        <v>71.06</v>
      </c>
      <c r="E204" s="52">
        <v>72.5</v>
      </c>
      <c r="F204" s="47">
        <v>46</v>
      </c>
      <c r="G204" s="49">
        <v>22.839360000000003</v>
      </c>
      <c r="H204" s="49">
        <v>21.318000000000001</v>
      </c>
      <c r="I204" s="49">
        <v>7.25</v>
      </c>
      <c r="J204" s="49">
        <v>13.799999999999999</v>
      </c>
      <c r="K204" s="49">
        <v>65.207360000000008</v>
      </c>
      <c r="L204" s="15" t="s">
        <v>20</v>
      </c>
    </row>
    <row r="205" spans="1:12" x14ac:dyDescent="0.3">
      <c r="A205" s="30">
        <v>3</v>
      </c>
      <c r="B205" s="74" t="s">
        <v>167</v>
      </c>
      <c r="C205" s="52">
        <v>70.416499999999999</v>
      </c>
      <c r="D205" s="47">
        <v>68.959999999999994</v>
      </c>
      <c r="E205" s="52">
        <v>60</v>
      </c>
      <c r="F205" s="47">
        <v>46</v>
      </c>
      <c r="G205" s="49">
        <v>21.124949999999998</v>
      </c>
      <c r="H205" s="49">
        <v>20.687999999999999</v>
      </c>
      <c r="I205" s="49">
        <v>6</v>
      </c>
      <c r="J205" s="49">
        <v>13.799999999999999</v>
      </c>
      <c r="K205" s="49">
        <v>61.612949999999998</v>
      </c>
      <c r="L205" s="60" t="s">
        <v>21</v>
      </c>
    </row>
    <row r="206" spans="1:12" x14ac:dyDescent="0.3">
      <c r="A206" s="30">
        <v>4</v>
      </c>
      <c r="B206" s="74" t="s">
        <v>168</v>
      </c>
      <c r="C206" s="52">
        <v>74.167640000000006</v>
      </c>
      <c r="D206" s="47">
        <v>81.8</v>
      </c>
      <c r="E206" s="52">
        <v>55</v>
      </c>
      <c r="F206" s="47">
        <v>0</v>
      </c>
      <c r="G206" s="49">
        <v>22.250292000000002</v>
      </c>
      <c r="H206" s="49">
        <v>24.54</v>
      </c>
      <c r="I206" s="49">
        <v>5.5</v>
      </c>
      <c r="J206" s="49">
        <v>0</v>
      </c>
      <c r="K206" s="49">
        <v>52.290292000000001</v>
      </c>
      <c r="L206" s="60" t="s">
        <v>18</v>
      </c>
    </row>
    <row r="207" spans="1:12" x14ac:dyDescent="0.3">
      <c r="A207" s="30">
        <v>5</v>
      </c>
      <c r="B207" s="60" t="s">
        <v>169</v>
      </c>
      <c r="C207" s="52">
        <v>79.703209999999999</v>
      </c>
      <c r="D207" s="47">
        <v>65.459999999999994</v>
      </c>
      <c r="E207" s="52">
        <v>61.25</v>
      </c>
      <c r="F207" s="47">
        <v>0</v>
      </c>
      <c r="G207" s="49">
        <v>23.910962999999999</v>
      </c>
      <c r="H207" s="49">
        <v>19.637999999999998</v>
      </c>
      <c r="I207" s="49">
        <v>6.125</v>
      </c>
      <c r="J207" s="49">
        <v>0</v>
      </c>
      <c r="K207" s="49">
        <v>49.673963000000001</v>
      </c>
      <c r="L207" s="60" t="s">
        <v>18</v>
      </c>
    </row>
    <row r="214" spans="1:12" x14ac:dyDescent="0.3">
      <c r="A214" s="17"/>
      <c r="B214" s="17"/>
      <c r="C214" s="18"/>
      <c r="D214" s="18"/>
      <c r="E214" s="18"/>
      <c r="F214" s="18"/>
      <c r="G214" s="18"/>
      <c r="H214" s="18"/>
      <c r="I214" s="18"/>
      <c r="J214" s="134" t="s">
        <v>0</v>
      </c>
      <c r="K214" s="135"/>
      <c r="L214" s="11"/>
    </row>
    <row r="215" spans="1:12" x14ac:dyDescent="0.3">
      <c r="A215" s="17"/>
      <c r="B215" s="19" t="s">
        <v>1</v>
      </c>
      <c r="C215" s="136" t="s">
        <v>26</v>
      </c>
      <c r="D215" s="137"/>
      <c r="E215" s="137"/>
      <c r="F215" s="137"/>
      <c r="G215" s="137"/>
      <c r="H215" s="137"/>
      <c r="I215" s="138"/>
      <c r="J215" s="20" t="s">
        <v>2</v>
      </c>
      <c r="K215" s="20" t="s">
        <v>3</v>
      </c>
      <c r="L215" s="5" t="s">
        <v>22</v>
      </c>
    </row>
    <row r="216" spans="1:12" x14ac:dyDescent="0.3">
      <c r="A216" s="17"/>
      <c r="B216" s="21" t="s">
        <v>4</v>
      </c>
      <c r="C216" s="139" t="s">
        <v>59</v>
      </c>
      <c r="D216" s="140"/>
      <c r="E216" s="140"/>
      <c r="F216" s="140"/>
      <c r="G216" s="140"/>
      <c r="H216" s="140"/>
      <c r="I216" s="141"/>
      <c r="J216" s="22">
        <v>1</v>
      </c>
      <c r="K216" s="22">
        <v>5</v>
      </c>
      <c r="L216" s="11" t="s">
        <v>24</v>
      </c>
    </row>
    <row r="217" spans="1:12" x14ac:dyDescent="0.3">
      <c r="A217" s="11" t="s">
        <v>5</v>
      </c>
      <c r="B217" s="11" t="s">
        <v>6</v>
      </c>
      <c r="C217" s="23" t="s">
        <v>7</v>
      </c>
      <c r="D217" s="23" t="s">
        <v>8</v>
      </c>
      <c r="E217" s="23" t="s">
        <v>9</v>
      </c>
      <c r="F217" s="23" t="s">
        <v>15</v>
      </c>
      <c r="G217" s="23" t="s">
        <v>10</v>
      </c>
      <c r="H217" s="23" t="s">
        <v>11</v>
      </c>
      <c r="I217" s="23" t="s">
        <v>12</v>
      </c>
      <c r="J217" s="23" t="s">
        <v>16</v>
      </c>
      <c r="K217" s="20" t="s">
        <v>13</v>
      </c>
      <c r="L217" s="24" t="s">
        <v>14</v>
      </c>
    </row>
    <row r="218" spans="1:12" x14ac:dyDescent="0.3">
      <c r="A218" s="25">
        <v>1</v>
      </c>
      <c r="B218" s="55" t="s">
        <v>170</v>
      </c>
      <c r="C218" s="56">
        <v>84.733000000000004</v>
      </c>
      <c r="D218" s="57">
        <v>79.930000000000007</v>
      </c>
      <c r="E218" s="58">
        <v>71.25</v>
      </c>
      <c r="F218" s="58">
        <v>79</v>
      </c>
      <c r="G218" s="58">
        <v>25.419900000000002</v>
      </c>
      <c r="H218" s="58">
        <v>23.979000000000003</v>
      </c>
      <c r="I218" s="58">
        <v>7.125</v>
      </c>
      <c r="J218" s="58">
        <v>23.7</v>
      </c>
      <c r="K218" s="58">
        <v>80.2239</v>
      </c>
      <c r="L218" s="14" t="s">
        <v>19</v>
      </c>
    </row>
    <row r="219" spans="1:12" x14ac:dyDescent="0.3">
      <c r="A219" s="39">
        <v>2</v>
      </c>
      <c r="B219" s="75" t="s">
        <v>171</v>
      </c>
      <c r="C219" s="76">
        <v>79.546999999999997</v>
      </c>
      <c r="D219" s="77">
        <v>92.53</v>
      </c>
      <c r="E219" s="49">
        <v>61.25</v>
      </c>
      <c r="F219" s="49">
        <v>42</v>
      </c>
      <c r="G219" s="49">
        <v>23.864099999999997</v>
      </c>
      <c r="H219" s="49">
        <v>27.759</v>
      </c>
      <c r="I219" s="49">
        <v>6.125</v>
      </c>
      <c r="J219" s="49">
        <v>12.6</v>
      </c>
      <c r="K219" s="49">
        <v>70.348099999999988</v>
      </c>
      <c r="L219" s="15" t="s">
        <v>20</v>
      </c>
    </row>
    <row r="220" spans="1:12" x14ac:dyDescent="0.3">
      <c r="A220" s="30">
        <v>3</v>
      </c>
      <c r="B220" s="46" t="s">
        <v>172</v>
      </c>
      <c r="C220" s="51">
        <v>78.113</v>
      </c>
      <c r="D220" s="52">
        <v>76.430000000000007</v>
      </c>
      <c r="E220" s="114">
        <v>65</v>
      </c>
      <c r="F220" s="49">
        <v>50</v>
      </c>
      <c r="G220" s="49">
        <v>23.433899999999998</v>
      </c>
      <c r="H220" s="49">
        <v>22.929000000000002</v>
      </c>
      <c r="I220" s="49">
        <v>6.5</v>
      </c>
      <c r="J220" s="49">
        <v>15</v>
      </c>
      <c r="K220" s="49">
        <v>67.862899999999996</v>
      </c>
      <c r="L220" s="60" t="s">
        <v>44</v>
      </c>
    </row>
    <row r="221" spans="1:12" x14ac:dyDescent="0.3">
      <c r="A221" s="30">
        <v>4</v>
      </c>
      <c r="B221" s="60" t="s">
        <v>173</v>
      </c>
      <c r="C221" s="49">
        <v>81.152000000000001</v>
      </c>
      <c r="D221" s="49">
        <v>81.56</v>
      </c>
      <c r="E221" s="49">
        <v>58.75</v>
      </c>
      <c r="F221" s="49">
        <v>0</v>
      </c>
      <c r="G221" s="49">
        <v>24.345600000000001</v>
      </c>
      <c r="H221" s="49">
        <v>24.468</v>
      </c>
      <c r="I221" s="49">
        <v>5.875</v>
      </c>
      <c r="J221" s="49">
        <v>0</v>
      </c>
      <c r="K221" s="49" t="s">
        <v>56</v>
      </c>
      <c r="L221" s="60" t="s">
        <v>18</v>
      </c>
    </row>
    <row r="222" spans="1:12" x14ac:dyDescent="0.3">
      <c r="A222" s="30">
        <v>5</v>
      </c>
      <c r="B222" s="46" t="s">
        <v>174</v>
      </c>
      <c r="C222" s="78">
        <v>83.647999999999996</v>
      </c>
      <c r="D222" s="48">
        <v>70.36</v>
      </c>
      <c r="E222" s="49">
        <v>56.25</v>
      </c>
      <c r="F222" s="49">
        <v>0</v>
      </c>
      <c r="G222" s="49">
        <v>25.094399999999997</v>
      </c>
      <c r="H222" s="49">
        <v>21.108000000000001</v>
      </c>
      <c r="I222" s="49">
        <v>5.625</v>
      </c>
      <c r="J222" s="49">
        <v>0</v>
      </c>
      <c r="K222" s="49" t="s">
        <v>56</v>
      </c>
      <c r="L222" s="60" t="s">
        <v>18</v>
      </c>
    </row>
    <row r="223" spans="1:12" x14ac:dyDescent="0.3">
      <c r="A223" s="30">
        <v>6</v>
      </c>
      <c r="B223" s="60" t="s">
        <v>175</v>
      </c>
      <c r="C223" s="49">
        <v>75.847999999999999</v>
      </c>
      <c r="D223" s="49">
        <v>77.13</v>
      </c>
      <c r="E223" s="49">
        <v>50</v>
      </c>
      <c r="F223" s="49">
        <v>0</v>
      </c>
      <c r="G223" s="49">
        <v>22.7544</v>
      </c>
      <c r="H223" s="49">
        <v>23.138999999999999</v>
      </c>
      <c r="I223" s="49">
        <v>5</v>
      </c>
      <c r="J223" s="49">
        <v>0</v>
      </c>
      <c r="K223" s="49" t="s">
        <v>56</v>
      </c>
      <c r="L223" s="60" t="s">
        <v>18</v>
      </c>
    </row>
    <row r="230" spans="1:12" x14ac:dyDescent="0.3">
      <c r="A230" s="17"/>
      <c r="B230" s="17"/>
      <c r="C230" s="18"/>
      <c r="D230" s="18"/>
      <c r="E230" s="18"/>
      <c r="F230" s="18"/>
      <c r="G230" s="18"/>
      <c r="H230" s="18"/>
      <c r="I230" s="18"/>
      <c r="J230" s="134" t="s">
        <v>0</v>
      </c>
      <c r="K230" s="135"/>
      <c r="L230" s="11"/>
    </row>
    <row r="231" spans="1:12" x14ac:dyDescent="0.3">
      <c r="A231" s="17"/>
      <c r="B231" s="19" t="s">
        <v>1</v>
      </c>
      <c r="C231" s="136" t="s">
        <v>60</v>
      </c>
      <c r="D231" s="137"/>
      <c r="E231" s="137"/>
      <c r="F231" s="137"/>
      <c r="G231" s="137"/>
      <c r="H231" s="137"/>
      <c r="I231" s="138"/>
      <c r="J231" s="20" t="s">
        <v>2</v>
      </c>
      <c r="K231" s="20" t="s">
        <v>3</v>
      </c>
      <c r="L231" s="5" t="s">
        <v>22</v>
      </c>
    </row>
    <row r="232" spans="1:12" x14ac:dyDescent="0.3">
      <c r="A232" s="17"/>
      <c r="B232" s="21" t="s">
        <v>4</v>
      </c>
      <c r="C232" s="139" t="s">
        <v>61</v>
      </c>
      <c r="D232" s="140"/>
      <c r="E232" s="140"/>
      <c r="F232" s="140"/>
      <c r="G232" s="140"/>
      <c r="H232" s="140"/>
      <c r="I232" s="141"/>
      <c r="J232" s="22">
        <v>1</v>
      </c>
      <c r="K232" s="22">
        <v>4</v>
      </c>
      <c r="L232" s="11" t="s">
        <v>24</v>
      </c>
    </row>
    <row r="233" spans="1:12" x14ac:dyDescent="0.3">
      <c r="A233" s="11" t="s">
        <v>5</v>
      </c>
      <c r="B233" s="11" t="s">
        <v>6</v>
      </c>
      <c r="C233" s="23" t="s">
        <v>7</v>
      </c>
      <c r="D233" s="23" t="s">
        <v>8</v>
      </c>
      <c r="E233" s="23" t="s">
        <v>9</v>
      </c>
      <c r="F233" s="23" t="s">
        <v>15</v>
      </c>
      <c r="G233" s="23" t="s">
        <v>10</v>
      </c>
      <c r="H233" s="23" t="s">
        <v>11</v>
      </c>
      <c r="I233" s="23" t="s">
        <v>12</v>
      </c>
      <c r="J233" s="23" t="s">
        <v>16</v>
      </c>
      <c r="K233" s="20" t="s">
        <v>13</v>
      </c>
      <c r="L233" s="24" t="s">
        <v>14</v>
      </c>
    </row>
    <row r="234" spans="1:12" x14ac:dyDescent="0.3">
      <c r="A234" s="25">
        <v>1</v>
      </c>
      <c r="B234" s="34" t="s">
        <v>176</v>
      </c>
      <c r="C234" s="81">
        <v>81.680999999999997</v>
      </c>
      <c r="D234" s="38">
        <v>86.23</v>
      </c>
      <c r="E234" s="81">
        <v>75</v>
      </c>
      <c r="F234" s="29">
        <v>85</v>
      </c>
      <c r="G234" s="29">
        <f>C234*(30/100)</f>
        <v>24.504299999999997</v>
      </c>
      <c r="H234" s="29">
        <f>D234*(30/100)</f>
        <v>25.869</v>
      </c>
      <c r="I234" s="29">
        <f>E234*(10/100)</f>
        <v>7.5</v>
      </c>
      <c r="J234" s="29">
        <f>F234*(30/100)</f>
        <v>25.5</v>
      </c>
      <c r="K234" s="29">
        <f>G234+H234+I234+J234</f>
        <v>83.3733</v>
      </c>
      <c r="L234" s="14" t="s">
        <v>19</v>
      </c>
    </row>
    <row r="235" spans="1:12" x14ac:dyDescent="0.3">
      <c r="A235" s="30">
        <v>2</v>
      </c>
      <c r="B235" s="40" t="s">
        <v>177</v>
      </c>
      <c r="C235" s="79">
        <v>82.548000000000002</v>
      </c>
      <c r="D235" s="31">
        <v>84.36</v>
      </c>
      <c r="E235" s="79">
        <v>91.25</v>
      </c>
      <c r="F235" s="80" t="s">
        <v>62</v>
      </c>
      <c r="G235" s="32">
        <f t="shared" ref="G235:H240" si="11">C235*(30/100)</f>
        <v>24.764399999999998</v>
      </c>
      <c r="H235" s="32">
        <f t="shared" si="11"/>
        <v>25.308</v>
      </c>
      <c r="I235" s="32">
        <f t="shared" ref="I235:I240" si="12">E235*(10/100)</f>
        <v>9.125</v>
      </c>
      <c r="J235" s="80" t="s">
        <v>62</v>
      </c>
      <c r="K235" s="32">
        <f t="shared" ref="K235:K240" si="13">G235+H235+I235+J235</f>
        <v>59.197400000000002</v>
      </c>
      <c r="L235" s="33" t="s">
        <v>21</v>
      </c>
    </row>
    <row r="236" spans="1:12" x14ac:dyDescent="0.3">
      <c r="A236" s="30">
        <v>3</v>
      </c>
      <c r="B236" s="40" t="s">
        <v>178</v>
      </c>
      <c r="C236" s="79">
        <v>80.808999999999997</v>
      </c>
      <c r="D236" s="32">
        <v>72.930000000000007</v>
      </c>
      <c r="E236" s="79">
        <v>56.25</v>
      </c>
      <c r="F236" s="32">
        <v>10</v>
      </c>
      <c r="G236" s="32">
        <f>C236*(30/100)</f>
        <v>24.242699999999999</v>
      </c>
      <c r="H236" s="32">
        <f>D236*(30/100)</f>
        <v>21.879000000000001</v>
      </c>
      <c r="I236" s="32">
        <f>E236*(10/100)</f>
        <v>5.625</v>
      </c>
      <c r="J236" s="32">
        <f>F236*(30/100)</f>
        <v>3</v>
      </c>
      <c r="K236" s="32">
        <f>G236+H236+I236+J236</f>
        <v>54.746700000000004</v>
      </c>
      <c r="L236" s="33" t="s">
        <v>21</v>
      </c>
    </row>
    <row r="237" spans="1:12" x14ac:dyDescent="0.3">
      <c r="A237" s="30">
        <v>4</v>
      </c>
      <c r="B237" s="33" t="s">
        <v>179</v>
      </c>
      <c r="C237" s="79">
        <v>81.980999999999995</v>
      </c>
      <c r="D237" s="36">
        <v>91.36</v>
      </c>
      <c r="E237" s="79">
        <v>70</v>
      </c>
      <c r="F237" s="32">
        <v>0</v>
      </c>
      <c r="G237" s="32">
        <f t="shared" si="11"/>
        <v>24.594299999999997</v>
      </c>
      <c r="H237" s="32">
        <f t="shared" si="11"/>
        <v>27.407999999999998</v>
      </c>
      <c r="I237" s="32">
        <f t="shared" si="12"/>
        <v>7</v>
      </c>
      <c r="J237" s="80" t="s">
        <v>62</v>
      </c>
      <c r="K237" s="32">
        <f t="shared" si="13"/>
        <v>59.002299999999991</v>
      </c>
      <c r="L237" s="33" t="s">
        <v>18</v>
      </c>
    </row>
    <row r="238" spans="1:12" x14ac:dyDescent="0.3">
      <c r="A238" s="30">
        <v>5</v>
      </c>
      <c r="B238" s="40" t="s">
        <v>94</v>
      </c>
      <c r="C238" s="79">
        <v>82.361000000000004</v>
      </c>
      <c r="D238" s="32">
        <v>85.06</v>
      </c>
      <c r="E238" s="79">
        <v>56.25</v>
      </c>
      <c r="F238" s="32">
        <v>0</v>
      </c>
      <c r="G238" s="32">
        <f t="shared" si="11"/>
        <v>24.708300000000001</v>
      </c>
      <c r="H238" s="32">
        <f t="shared" si="11"/>
        <v>25.518000000000001</v>
      </c>
      <c r="I238" s="32">
        <f t="shared" si="12"/>
        <v>5.625</v>
      </c>
      <c r="J238" s="80" t="s">
        <v>62</v>
      </c>
      <c r="K238" s="32">
        <f t="shared" si="13"/>
        <v>55.851300000000002</v>
      </c>
      <c r="L238" s="33" t="s">
        <v>18</v>
      </c>
    </row>
    <row r="239" spans="1:12" x14ac:dyDescent="0.3">
      <c r="A239" s="30">
        <v>6</v>
      </c>
      <c r="B239" s="40" t="s">
        <v>180</v>
      </c>
      <c r="C239" s="79">
        <v>79.204999999999998</v>
      </c>
      <c r="D239" s="32">
        <v>75.5</v>
      </c>
      <c r="E239" s="79">
        <v>60</v>
      </c>
      <c r="F239" s="32">
        <v>0</v>
      </c>
      <c r="G239" s="32">
        <f t="shared" si="11"/>
        <v>23.761499999999998</v>
      </c>
      <c r="H239" s="32">
        <f t="shared" si="11"/>
        <v>22.65</v>
      </c>
      <c r="I239" s="32">
        <f t="shared" si="12"/>
        <v>6</v>
      </c>
      <c r="J239" s="80" t="s">
        <v>62</v>
      </c>
      <c r="K239" s="32">
        <f t="shared" si="13"/>
        <v>52.411499999999997</v>
      </c>
      <c r="L239" s="33" t="s">
        <v>18</v>
      </c>
    </row>
    <row r="240" spans="1:12" x14ac:dyDescent="0.3">
      <c r="A240" s="30">
        <v>7</v>
      </c>
      <c r="B240" s="40" t="s">
        <v>181</v>
      </c>
      <c r="C240" s="79">
        <v>76.7</v>
      </c>
      <c r="D240" s="32">
        <v>69.900000000000006</v>
      </c>
      <c r="E240" s="79">
        <v>61.25</v>
      </c>
      <c r="F240" s="32">
        <v>0</v>
      </c>
      <c r="G240" s="32">
        <f t="shared" si="11"/>
        <v>23.01</v>
      </c>
      <c r="H240" s="32">
        <f t="shared" si="11"/>
        <v>20.970000000000002</v>
      </c>
      <c r="I240" s="32">
        <f t="shared" si="12"/>
        <v>6.125</v>
      </c>
      <c r="J240" s="80" t="s">
        <v>62</v>
      </c>
      <c r="K240" s="32">
        <f t="shared" si="13"/>
        <v>50.105000000000004</v>
      </c>
      <c r="L240" s="33" t="s">
        <v>18</v>
      </c>
    </row>
    <row r="247" spans="1:12" x14ac:dyDescent="0.3">
      <c r="A247" s="17"/>
      <c r="B247" s="17"/>
      <c r="C247" s="18"/>
      <c r="D247" s="18"/>
      <c r="E247" s="18"/>
      <c r="F247" s="18"/>
      <c r="G247" s="18"/>
      <c r="H247" s="18"/>
      <c r="I247" s="18"/>
      <c r="J247" s="134" t="s">
        <v>0</v>
      </c>
      <c r="K247" s="135"/>
      <c r="L247" s="11"/>
    </row>
    <row r="248" spans="1:12" x14ac:dyDescent="0.3">
      <c r="A248" s="17"/>
      <c r="B248" s="19" t="s">
        <v>1</v>
      </c>
      <c r="C248" s="136" t="s">
        <v>60</v>
      </c>
      <c r="D248" s="137"/>
      <c r="E248" s="137"/>
      <c r="F248" s="137"/>
      <c r="G248" s="137"/>
      <c r="H248" s="137"/>
      <c r="I248" s="138"/>
      <c r="J248" s="20" t="s">
        <v>2</v>
      </c>
      <c r="K248" s="20" t="s">
        <v>3</v>
      </c>
      <c r="L248" s="5" t="s">
        <v>22</v>
      </c>
    </row>
    <row r="249" spans="1:12" x14ac:dyDescent="0.3">
      <c r="A249" s="17"/>
      <c r="B249" s="21" t="s">
        <v>4</v>
      </c>
      <c r="C249" s="139" t="s">
        <v>63</v>
      </c>
      <c r="D249" s="140"/>
      <c r="E249" s="140"/>
      <c r="F249" s="140"/>
      <c r="G249" s="140"/>
      <c r="H249" s="140"/>
      <c r="I249" s="141"/>
      <c r="J249" s="22">
        <v>1</v>
      </c>
      <c r="K249" s="22">
        <v>4</v>
      </c>
      <c r="L249" s="11" t="s">
        <v>24</v>
      </c>
    </row>
    <row r="250" spans="1:12" x14ac:dyDescent="0.3">
      <c r="A250" s="11" t="s">
        <v>5</v>
      </c>
      <c r="B250" s="11" t="s">
        <v>6</v>
      </c>
      <c r="C250" s="23" t="s">
        <v>7</v>
      </c>
      <c r="D250" s="23" t="s">
        <v>8</v>
      </c>
      <c r="E250" s="23" t="s">
        <v>9</v>
      </c>
      <c r="F250" s="23" t="s">
        <v>15</v>
      </c>
      <c r="G250" s="23" t="s">
        <v>10</v>
      </c>
      <c r="H250" s="23" t="s">
        <v>11</v>
      </c>
      <c r="I250" s="23" t="s">
        <v>12</v>
      </c>
      <c r="J250" s="23" t="s">
        <v>16</v>
      </c>
      <c r="K250" s="20" t="s">
        <v>13</v>
      </c>
      <c r="L250" s="24" t="s">
        <v>14</v>
      </c>
    </row>
    <row r="251" spans="1:12" x14ac:dyDescent="0.3">
      <c r="A251" s="25">
        <v>1</v>
      </c>
      <c r="B251" s="54" t="s">
        <v>182</v>
      </c>
      <c r="C251" s="56">
        <v>88.19</v>
      </c>
      <c r="D251" s="57">
        <v>88.1</v>
      </c>
      <c r="E251" s="58">
        <v>87.5</v>
      </c>
      <c r="F251" s="58">
        <v>95</v>
      </c>
      <c r="G251" s="58">
        <v>26.456999999999997</v>
      </c>
      <c r="H251" s="58">
        <v>26.429999999999996</v>
      </c>
      <c r="I251" s="58">
        <v>8.75</v>
      </c>
      <c r="J251" s="58">
        <v>28.5</v>
      </c>
      <c r="K251" s="58">
        <v>90.137</v>
      </c>
      <c r="L251" s="14" t="s">
        <v>19</v>
      </c>
    </row>
    <row r="258" spans="1:12" x14ac:dyDescent="0.3">
      <c r="A258" s="17"/>
      <c r="B258" s="17"/>
      <c r="C258" s="18"/>
      <c r="D258" s="18"/>
      <c r="E258" s="18"/>
      <c r="F258" s="18"/>
      <c r="G258" s="18"/>
      <c r="H258" s="18"/>
      <c r="I258" s="18"/>
      <c r="J258" s="134" t="s">
        <v>0</v>
      </c>
      <c r="K258" s="135"/>
      <c r="L258" s="11"/>
    </row>
    <row r="259" spans="1:12" x14ac:dyDescent="0.3">
      <c r="A259" s="17"/>
      <c r="B259" s="19" t="s">
        <v>1</v>
      </c>
      <c r="C259" s="136" t="s">
        <v>60</v>
      </c>
      <c r="D259" s="137"/>
      <c r="E259" s="137"/>
      <c r="F259" s="137"/>
      <c r="G259" s="137"/>
      <c r="H259" s="137"/>
      <c r="I259" s="138"/>
      <c r="J259" s="20" t="s">
        <v>2</v>
      </c>
      <c r="K259" s="20" t="s">
        <v>3</v>
      </c>
      <c r="L259" s="5" t="s">
        <v>22</v>
      </c>
    </row>
    <row r="260" spans="1:12" x14ac:dyDescent="0.3">
      <c r="A260" s="17"/>
      <c r="B260" s="21" t="s">
        <v>4</v>
      </c>
      <c r="C260" s="139" t="s">
        <v>64</v>
      </c>
      <c r="D260" s="140"/>
      <c r="E260" s="140"/>
      <c r="F260" s="140"/>
      <c r="G260" s="140"/>
      <c r="H260" s="140"/>
      <c r="I260" s="141"/>
      <c r="J260" s="22">
        <v>1</v>
      </c>
      <c r="K260" s="22">
        <v>4</v>
      </c>
      <c r="L260" s="11" t="s">
        <v>24</v>
      </c>
    </row>
    <row r="261" spans="1:12" x14ac:dyDescent="0.3">
      <c r="A261" s="11" t="s">
        <v>5</v>
      </c>
      <c r="B261" s="11" t="s">
        <v>6</v>
      </c>
      <c r="C261" s="23" t="s">
        <v>7</v>
      </c>
      <c r="D261" s="23" t="s">
        <v>8</v>
      </c>
      <c r="E261" s="23" t="s">
        <v>9</v>
      </c>
      <c r="F261" s="23" t="s">
        <v>15</v>
      </c>
      <c r="G261" s="23" t="s">
        <v>10</v>
      </c>
      <c r="H261" s="23" t="s">
        <v>11</v>
      </c>
      <c r="I261" s="23" t="s">
        <v>12</v>
      </c>
      <c r="J261" s="23" t="s">
        <v>16</v>
      </c>
      <c r="K261" s="20" t="s">
        <v>13</v>
      </c>
      <c r="L261" s="24" t="s">
        <v>14</v>
      </c>
    </row>
    <row r="262" spans="1:12" x14ac:dyDescent="0.3">
      <c r="A262" s="25">
        <v>1</v>
      </c>
      <c r="B262" s="54" t="s">
        <v>183</v>
      </c>
      <c r="C262" s="56">
        <v>77.980400000000003</v>
      </c>
      <c r="D262" s="57">
        <v>87.86</v>
      </c>
      <c r="E262" s="58">
        <v>72.5</v>
      </c>
      <c r="F262" s="58">
        <v>100</v>
      </c>
      <c r="G262" s="58">
        <v>23.394120000000001</v>
      </c>
      <c r="H262" s="58">
        <v>26.358000000000001</v>
      </c>
      <c r="I262" s="58">
        <v>7.25</v>
      </c>
      <c r="J262" s="58">
        <v>30</v>
      </c>
      <c r="K262" s="58">
        <v>87.002120000000005</v>
      </c>
      <c r="L262" s="14" t="s">
        <v>19</v>
      </c>
    </row>
    <row r="263" spans="1:12" x14ac:dyDescent="0.3">
      <c r="A263" s="30">
        <v>2</v>
      </c>
      <c r="B263" s="50" t="s">
        <v>184</v>
      </c>
      <c r="C263" s="51">
        <v>79.980400000000003</v>
      </c>
      <c r="D263" s="52">
        <v>81.56</v>
      </c>
      <c r="E263" s="114">
        <v>81.25</v>
      </c>
      <c r="F263" s="49">
        <v>100</v>
      </c>
      <c r="G263" s="49">
        <v>23.994119999999999</v>
      </c>
      <c r="H263" s="49">
        <v>24.468</v>
      </c>
      <c r="I263" s="49">
        <v>8.125</v>
      </c>
      <c r="J263" s="49">
        <v>30</v>
      </c>
      <c r="K263" s="49">
        <v>86.587119999999999</v>
      </c>
      <c r="L263" s="15" t="s">
        <v>20</v>
      </c>
    </row>
    <row r="264" spans="1:12" x14ac:dyDescent="0.3">
      <c r="A264" s="30">
        <v>3</v>
      </c>
      <c r="B264" s="46" t="s">
        <v>185</v>
      </c>
      <c r="C264" s="51">
        <v>76.934439999999995</v>
      </c>
      <c r="D264" s="52">
        <v>83.66</v>
      </c>
      <c r="E264" s="49">
        <v>68.75</v>
      </c>
      <c r="F264" s="49">
        <v>0</v>
      </c>
      <c r="G264" s="49">
        <v>23.080331999999999</v>
      </c>
      <c r="H264" s="49">
        <v>25.097999999999999</v>
      </c>
      <c r="I264" s="49">
        <v>6.875</v>
      </c>
      <c r="J264" s="49">
        <v>0</v>
      </c>
      <c r="K264" s="49" t="s">
        <v>56</v>
      </c>
      <c r="L264" s="33" t="s">
        <v>18</v>
      </c>
    </row>
    <row r="265" spans="1:12" x14ac:dyDescent="0.3">
      <c r="A265" s="82"/>
      <c r="B265" s="83"/>
      <c r="C265" s="84"/>
      <c r="D265" s="85"/>
      <c r="E265" s="84"/>
      <c r="F265" s="85"/>
      <c r="G265" s="85"/>
      <c r="H265" s="85"/>
      <c r="I265" s="85"/>
      <c r="J265" s="85"/>
      <c r="K265" s="85"/>
      <c r="L265" s="86"/>
    </row>
    <row r="266" spans="1:12" x14ac:dyDescent="0.3">
      <c r="A266" s="82"/>
      <c r="B266" s="83"/>
      <c r="C266" s="84"/>
      <c r="D266" s="85"/>
      <c r="E266" s="84"/>
      <c r="F266" s="85"/>
      <c r="G266" s="85"/>
      <c r="H266" s="85"/>
      <c r="I266" s="85"/>
      <c r="J266" s="85"/>
      <c r="K266" s="85"/>
      <c r="L266" s="86"/>
    </row>
    <row r="267" spans="1:12" x14ac:dyDescent="0.3">
      <c r="A267" s="82"/>
      <c r="B267" s="83"/>
      <c r="C267" s="84"/>
      <c r="D267" s="85"/>
      <c r="E267" s="84"/>
      <c r="F267" s="85"/>
      <c r="G267" s="85"/>
      <c r="H267" s="85"/>
      <c r="I267" s="85"/>
      <c r="J267" s="85"/>
      <c r="K267" s="85"/>
      <c r="L267" s="86"/>
    </row>
    <row r="268" spans="1:12" x14ac:dyDescent="0.3">
      <c r="A268" s="82"/>
      <c r="B268" s="83"/>
      <c r="C268" s="84"/>
      <c r="D268" s="85"/>
      <c r="E268" s="84"/>
      <c r="F268" s="85"/>
      <c r="G268" s="85"/>
      <c r="H268" s="85"/>
      <c r="I268" s="85"/>
      <c r="J268" s="85"/>
      <c r="K268" s="85"/>
      <c r="L268" s="86"/>
    </row>
    <row r="269" spans="1:12" x14ac:dyDescent="0.3">
      <c r="A269" s="82"/>
      <c r="B269" s="83"/>
      <c r="C269" s="84"/>
      <c r="D269" s="85"/>
      <c r="E269" s="84"/>
      <c r="F269" s="85"/>
      <c r="G269" s="85"/>
      <c r="H269" s="85"/>
      <c r="I269" s="85"/>
      <c r="J269" s="85"/>
      <c r="K269" s="85"/>
      <c r="L269" s="86"/>
    </row>
    <row r="270" spans="1:12" x14ac:dyDescent="0.3">
      <c r="A270" s="82"/>
      <c r="B270" s="83"/>
      <c r="C270" s="84"/>
      <c r="D270" s="85"/>
      <c r="E270" s="84"/>
      <c r="F270" s="85"/>
      <c r="G270" s="85"/>
      <c r="H270" s="85"/>
      <c r="I270" s="85"/>
      <c r="J270" s="85"/>
      <c r="K270" s="85"/>
      <c r="L270" s="86"/>
    </row>
    <row r="271" spans="1:12" x14ac:dyDescent="0.3">
      <c r="A271" s="17"/>
      <c r="B271" s="17"/>
      <c r="C271" s="18"/>
      <c r="D271" s="18"/>
      <c r="E271" s="18"/>
      <c r="F271" s="18"/>
      <c r="G271" s="18"/>
      <c r="H271" s="18"/>
      <c r="I271" s="18"/>
      <c r="J271" s="134" t="s">
        <v>0</v>
      </c>
      <c r="K271" s="135"/>
      <c r="L271" s="11"/>
    </row>
    <row r="272" spans="1:12" x14ac:dyDescent="0.3">
      <c r="A272" s="17"/>
      <c r="B272" s="19" t="s">
        <v>1</v>
      </c>
      <c r="C272" s="136" t="s">
        <v>65</v>
      </c>
      <c r="D272" s="137"/>
      <c r="E272" s="137"/>
      <c r="F272" s="137"/>
      <c r="G272" s="137"/>
      <c r="H272" s="137"/>
      <c r="I272" s="138"/>
      <c r="J272" s="20" t="s">
        <v>2</v>
      </c>
      <c r="K272" s="20" t="s">
        <v>3</v>
      </c>
      <c r="L272" s="5" t="s">
        <v>22</v>
      </c>
    </row>
    <row r="273" spans="1:12" x14ac:dyDescent="0.3">
      <c r="A273" s="17"/>
      <c r="B273" s="21" t="s">
        <v>4</v>
      </c>
      <c r="C273" s="139" t="s">
        <v>66</v>
      </c>
      <c r="D273" s="140"/>
      <c r="E273" s="140"/>
      <c r="F273" s="140"/>
      <c r="G273" s="140"/>
      <c r="H273" s="140"/>
      <c r="I273" s="141"/>
      <c r="J273" s="22">
        <v>1</v>
      </c>
      <c r="K273" s="22">
        <v>5</v>
      </c>
      <c r="L273" s="11" t="s">
        <v>24</v>
      </c>
    </row>
    <row r="274" spans="1:12" x14ac:dyDescent="0.3">
      <c r="A274" s="11" t="s">
        <v>5</v>
      </c>
      <c r="B274" s="11" t="s">
        <v>6</v>
      </c>
      <c r="C274" s="23" t="s">
        <v>7</v>
      </c>
      <c r="D274" s="23" t="s">
        <v>8</v>
      </c>
      <c r="E274" s="23" t="s">
        <v>9</v>
      </c>
      <c r="F274" s="23" t="s">
        <v>15</v>
      </c>
      <c r="G274" s="23" t="s">
        <v>10</v>
      </c>
      <c r="H274" s="23" t="s">
        <v>11</v>
      </c>
      <c r="I274" s="23" t="s">
        <v>12</v>
      </c>
      <c r="J274" s="23" t="s">
        <v>16</v>
      </c>
      <c r="K274" s="20" t="s">
        <v>13</v>
      </c>
      <c r="L274" s="24" t="s">
        <v>14</v>
      </c>
    </row>
    <row r="275" spans="1:12" x14ac:dyDescent="0.3">
      <c r="A275" s="25">
        <v>1</v>
      </c>
      <c r="B275" s="55" t="s">
        <v>186</v>
      </c>
      <c r="C275" s="56">
        <v>71.3</v>
      </c>
      <c r="D275" s="57">
        <v>78.53</v>
      </c>
      <c r="E275" s="58">
        <v>60</v>
      </c>
      <c r="F275" s="58">
        <v>64</v>
      </c>
      <c r="G275" s="58">
        <v>21.389999999999997</v>
      </c>
      <c r="H275" s="58">
        <v>23.559000000000001</v>
      </c>
      <c r="I275" s="58">
        <v>6</v>
      </c>
      <c r="J275" s="58">
        <v>19.2</v>
      </c>
      <c r="K275" s="58">
        <v>70.149000000000001</v>
      </c>
      <c r="L275" s="14" t="s">
        <v>19</v>
      </c>
    </row>
    <row r="276" spans="1:12" x14ac:dyDescent="0.3">
      <c r="A276" s="30">
        <v>2</v>
      </c>
      <c r="B276" s="50" t="s">
        <v>94</v>
      </c>
      <c r="C276" s="51">
        <v>71.311000000000007</v>
      </c>
      <c r="D276" s="52">
        <v>65.930000000000007</v>
      </c>
      <c r="E276" s="114">
        <v>62.5</v>
      </c>
      <c r="F276" s="49">
        <v>52</v>
      </c>
      <c r="G276" s="49">
        <v>21.3933</v>
      </c>
      <c r="H276" s="49">
        <v>19.779</v>
      </c>
      <c r="I276" s="49">
        <v>6.25</v>
      </c>
      <c r="J276" s="49">
        <v>15.6</v>
      </c>
      <c r="K276" s="49">
        <v>63.022300000000001</v>
      </c>
      <c r="L276" s="60" t="s">
        <v>21</v>
      </c>
    </row>
    <row r="277" spans="1:12" x14ac:dyDescent="0.3">
      <c r="A277" s="30">
        <v>3</v>
      </c>
      <c r="B277" s="46" t="s">
        <v>187</v>
      </c>
      <c r="C277" s="51">
        <v>74.900000000000006</v>
      </c>
      <c r="D277" s="52">
        <v>65.7</v>
      </c>
      <c r="E277" s="49">
        <v>60</v>
      </c>
      <c r="F277" s="49">
        <v>48</v>
      </c>
      <c r="G277" s="49">
        <v>22.470000000000002</v>
      </c>
      <c r="H277" s="49">
        <v>19.71</v>
      </c>
      <c r="I277" s="49">
        <v>6</v>
      </c>
      <c r="J277" s="49">
        <v>14.399999999999999</v>
      </c>
      <c r="K277" s="49">
        <v>62.580000000000005</v>
      </c>
      <c r="L277" s="60" t="s">
        <v>21</v>
      </c>
    </row>
    <row r="278" spans="1:12" x14ac:dyDescent="0.3">
      <c r="A278" s="82"/>
      <c r="B278" s="83"/>
      <c r="C278" s="84"/>
      <c r="D278" s="85"/>
      <c r="E278" s="84"/>
      <c r="F278" s="85"/>
      <c r="G278" s="85"/>
      <c r="H278" s="85"/>
      <c r="I278" s="85"/>
      <c r="J278" s="85"/>
      <c r="K278" s="85"/>
      <c r="L278" s="86"/>
    </row>
    <row r="279" spans="1:12" x14ac:dyDescent="0.3">
      <c r="A279" s="82"/>
      <c r="B279" s="83"/>
      <c r="C279" s="84"/>
      <c r="D279" s="85"/>
      <c r="E279" s="84"/>
      <c r="F279" s="85"/>
      <c r="G279" s="85"/>
      <c r="H279" s="85"/>
      <c r="I279" s="85"/>
      <c r="J279" s="85"/>
      <c r="K279" s="85"/>
      <c r="L279" s="86"/>
    </row>
    <row r="280" spans="1:12" x14ac:dyDescent="0.3">
      <c r="A280" s="82"/>
      <c r="B280" s="83"/>
      <c r="C280" s="84"/>
      <c r="D280" s="85"/>
      <c r="E280" s="84"/>
      <c r="F280" s="85"/>
      <c r="G280" s="85"/>
      <c r="H280" s="85"/>
      <c r="I280" s="85"/>
      <c r="J280" s="85"/>
      <c r="K280" s="85"/>
      <c r="L280" s="86"/>
    </row>
    <row r="281" spans="1:12" x14ac:dyDescent="0.3">
      <c r="A281" s="82"/>
      <c r="B281" s="83"/>
      <c r="C281" s="84"/>
      <c r="D281" s="85"/>
      <c r="E281" s="84"/>
      <c r="F281" s="85"/>
      <c r="G281" s="85"/>
      <c r="H281" s="85"/>
      <c r="I281" s="85"/>
      <c r="J281" s="85"/>
      <c r="K281" s="85"/>
      <c r="L281" s="86"/>
    </row>
    <row r="282" spans="1:12" x14ac:dyDescent="0.3">
      <c r="A282" s="82"/>
      <c r="B282" s="83"/>
      <c r="C282" s="84"/>
      <c r="D282" s="85"/>
      <c r="E282" s="84"/>
      <c r="F282" s="85"/>
      <c r="G282" s="85"/>
      <c r="H282" s="85"/>
      <c r="I282" s="85"/>
      <c r="J282" s="85"/>
      <c r="K282" s="85"/>
      <c r="L282" s="86"/>
    </row>
    <row r="283" spans="1:12" x14ac:dyDescent="0.3">
      <c r="A283" s="82"/>
      <c r="B283" s="83"/>
      <c r="C283" s="84"/>
      <c r="D283" s="85"/>
      <c r="E283" s="84"/>
      <c r="F283" s="85"/>
      <c r="G283" s="85"/>
      <c r="H283" s="85"/>
      <c r="I283" s="85"/>
      <c r="J283" s="85"/>
      <c r="K283" s="85"/>
      <c r="L283" s="86"/>
    </row>
    <row r="284" spans="1:12" x14ac:dyDescent="0.3">
      <c r="A284" s="17"/>
      <c r="B284" s="17"/>
      <c r="C284" s="18"/>
      <c r="D284" s="18"/>
      <c r="E284" s="18"/>
      <c r="F284" s="18"/>
      <c r="G284" s="18"/>
      <c r="H284" s="18"/>
      <c r="I284" s="18"/>
      <c r="J284" s="134" t="s">
        <v>0</v>
      </c>
      <c r="K284" s="135"/>
      <c r="L284" s="11"/>
    </row>
    <row r="285" spans="1:12" x14ac:dyDescent="0.3">
      <c r="A285" s="17"/>
      <c r="B285" s="19" t="s">
        <v>1</v>
      </c>
      <c r="C285" s="136" t="s">
        <v>67</v>
      </c>
      <c r="D285" s="137"/>
      <c r="E285" s="137"/>
      <c r="F285" s="137"/>
      <c r="G285" s="137"/>
      <c r="H285" s="137"/>
      <c r="I285" s="138"/>
      <c r="J285" s="20" t="s">
        <v>2</v>
      </c>
      <c r="K285" s="20" t="s">
        <v>3</v>
      </c>
      <c r="L285" s="5" t="s">
        <v>22</v>
      </c>
    </row>
    <row r="286" spans="1:12" ht="34.5" x14ac:dyDescent="0.3">
      <c r="A286" s="17"/>
      <c r="B286" s="19" t="s">
        <v>4</v>
      </c>
      <c r="C286" s="136" t="s">
        <v>68</v>
      </c>
      <c r="D286" s="137"/>
      <c r="E286" s="137"/>
      <c r="F286" s="137"/>
      <c r="G286" s="137"/>
      <c r="H286" s="137"/>
      <c r="I286" s="138"/>
      <c r="J286" s="22">
        <v>1</v>
      </c>
      <c r="K286" s="22">
        <v>5</v>
      </c>
      <c r="L286" s="41" t="s">
        <v>69</v>
      </c>
    </row>
    <row r="287" spans="1:12" x14ac:dyDescent="0.3">
      <c r="A287" s="11" t="s">
        <v>5</v>
      </c>
      <c r="B287" s="11" t="s">
        <v>6</v>
      </c>
      <c r="C287" s="23" t="s">
        <v>7</v>
      </c>
      <c r="D287" s="23" t="s">
        <v>8</v>
      </c>
      <c r="E287" s="23" t="s">
        <v>9</v>
      </c>
      <c r="F287" s="23" t="s">
        <v>15</v>
      </c>
      <c r="G287" s="23" t="s">
        <v>10</v>
      </c>
      <c r="H287" s="23" t="s">
        <v>11</v>
      </c>
      <c r="I287" s="23" t="s">
        <v>12</v>
      </c>
      <c r="J287" s="23" t="s">
        <v>16</v>
      </c>
      <c r="K287" s="20" t="s">
        <v>13</v>
      </c>
      <c r="L287" s="24" t="s">
        <v>14</v>
      </c>
    </row>
    <row r="288" spans="1:12" x14ac:dyDescent="0.3">
      <c r="A288" s="25">
        <v>1</v>
      </c>
      <c r="B288" s="34" t="s">
        <v>188</v>
      </c>
      <c r="C288" s="38">
        <v>70</v>
      </c>
      <c r="D288" s="29">
        <v>89.96</v>
      </c>
      <c r="E288" s="38">
        <v>71.25</v>
      </c>
      <c r="F288" s="29">
        <v>70</v>
      </c>
      <c r="G288" s="29">
        <f t="shared" ref="G288:H295" si="14">C288*(30/100)</f>
        <v>21</v>
      </c>
      <c r="H288" s="29">
        <f t="shared" si="14"/>
        <v>26.987999999999996</v>
      </c>
      <c r="I288" s="29">
        <f t="shared" ref="I288:I295" si="15">E288*(10/100)</f>
        <v>7.125</v>
      </c>
      <c r="J288" s="29">
        <f t="shared" ref="J288:J295" si="16">F288*(30/100)</f>
        <v>21</v>
      </c>
      <c r="K288" s="29">
        <f t="shared" ref="K288:K295" si="17">G288+H288+I288+J288</f>
        <v>76.113</v>
      </c>
      <c r="L288" s="14" t="s">
        <v>19</v>
      </c>
    </row>
    <row r="289" spans="1:12" x14ac:dyDescent="0.3">
      <c r="A289" s="30">
        <v>2</v>
      </c>
      <c r="B289" s="40" t="s">
        <v>189</v>
      </c>
      <c r="C289" s="36">
        <v>70</v>
      </c>
      <c r="D289" s="32">
        <v>93</v>
      </c>
      <c r="E289" s="36">
        <v>81.25</v>
      </c>
      <c r="F289" s="32">
        <v>54</v>
      </c>
      <c r="G289" s="32">
        <f t="shared" si="14"/>
        <v>21</v>
      </c>
      <c r="H289" s="32">
        <f t="shared" si="14"/>
        <v>27.9</v>
      </c>
      <c r="I289" s="32">
        <f t="shared" si="15"/>
        <v>8.125</v>
      </c>
      <c r="J289" s="32">
        <f t="shared" si="16"/>
        <v>16.2</v>
      </c>
      <c r="K289" s="32">
        <f t="shared" si="17"/>
        <v>73.224999999999994</v>
      </c>
      <c r="L289" s="15" t="s">
        <v>20</v>
      </c>
    </row>
    <row r="290" spans="1:12" x14ac:dyDescent="0.3">
      <c r="A290" s="30">
        <v>3</v>
      </c>
      <c r="B290" s="33" t="s">
        <v>190</v>
      </c>
      <c r="C290" s="36">
        <v>70</v>
      </c>
      <c r="D290" s="32">
        <v>90.43</v>
      </c>
      <c r="E290" s="36">
        <v>78.75</v>
      </c>
      <c r="F290" s="32">
        <v>45</v>
      </c>
      <c r="G290" s="32">
        <f t="shared" si="14"/>
        <v>21</v>
      </c>
      <c r="H290" s="32">
        <f t="shared" si="14"/>
        <v>27.129000000000001</v>
      </c>
      <c r="I290" s="32">
        <f t="shared" si="15"/>
        <v>7.875</v>
      </c>
      <c r="J290" s="32">
        <f t="shared" si="16"/>
        <v>13.5</v>
      </c>
      <c r="K290" s="32">
        <f t="shared" si="17"/>
        <v>69.504000000000005</v>
      </c>
      <c r="L290" s="60" t="s">
        <v>44</v>
      </c>
    </row>
    <row r="291" spans="1:12" x14ac:dyDescent="0.3">
      <c r="A291" s="30">
        <v>4</v>
      </c>
      <c r="B291" s="33" t="s">
        <v>175</v>
      </c>
      <c r="C291" s="36">
        <v>70</v>
      </c>
      <c r="D291" s="32">
        <v>67.33</v>
      </c>
      <c r="E291" s="36">
        <v>66.25</v>
      </c>
      <c r="F291" s="32">
        <v>72</v>
      </c>
      <c r="G291" s="32">
        <f t="shared" si="14"/>
        <v>21</v>
      </c>
      <c r="H291" s="32">
        <f t="shared" si="14"/>
        <v>20.198999999999998</v>
      </c>
      <c r="I291" s="32">
        <f t="shared" si="15"/>
        <v>6.625</v>
      </c>
      <c r="J291" s="32">
        <f t="shared" si="16"/>
        <v>21.599999999999998</v>
      </c>
      <c r="K291" s="32">
        <f t="shared" si="17"/>
        <v>69.423999999999992</v>
      </c>
      <c r="L291" s="60" t="s">
        <v>44</v>
      </c>
    </row>
    <row r="292" spans="1:12" x14ac:dyDescent="0.3">
      <c r="A292" s="30">
        <v>5</v>
      </c>
      <c r="B292" s="33" t="s">
        <v>95</v>
      </c>
      <c r="C292" s="36">
        <v>76.73</v>
      </c>
      <c r="D292" s="32">
        <v>77.36</v>
      </c>
      <c r="E292" s="36">
        <v>70</v>
      </c>
      <c r="F292" s="32">
        <v>35</v>
      </c>
      <c r="G292" s="32">
        <f t="shared" si="14"/>
        <v>23.019000000000002</v>
      </c>
      <c r="H292" s="32">
        <f t="shared" si="14"/>
        <v>23.207999999999998</v>
      </c>
      <c r="I292" s="32">
        <f t="shared" si="15"/>
        <v>7</v>
      </c>
      <c r="J292" s="32">
        <f t="shared" si="16"/>
        <v>10.5</v>
      </c>
      <c r="K292" s="32">
        <f t="shared" si="17"/>
        <v>63.727000000000004</v>
      </c>
      <c r="L292" s="60" t="s">
        <v>21</v>
      </c>
    </row>
    <row r="293" spans="1:12" x14ac:dyDescent="0.3">
      <c r="A293" s="30">
        <v>6</v>
      </c>
      <c r="B293" s="33" t="s">
        <v>191</v>
      </c>
      <c r="C293" s="36">
        <v>70</v>
      </c>
      <c r="D293" s="32">
        <v>66.63</v>
      </c>
      <c r="E293" s="36">
        <v>56.25</v>
      </c>
      <c r="F293" s="32">
        <v>42</v>
      </c>
      <c r="G293" s="32">
        <f t="shared" si="14"/>
        <v>21</v>
      </c>
      <c r="H293" s="32">
        <f t="shared" si="14"/>
        <v>19.988999999999997</v>
      </c>
      <c r="I293" s="32">
        <f t="shared" si="15"/>
        <v>5.625</v>
      </c>
      <c r="J293" s="32">
        <f t="shared" si="16"/>
        <v>12.6</v>
      </c>
      <c r="K293" s="32">
        <f t="shared" si="17"/>
        <v>59.213999999999999</v>
      </c>
      <c r="L293" s="60" t="s">
        <v>21</v>
      </c>
    </row>
    <row r="294" spans="1:12" x14ac:dyDescent="0.3">
      <c r="A294" s="30">
        <v>7</v>
      </c>
      <c r="B294" s="33" t="s">
        <v>101</v>
      </c>
      <c r="C294" s="37">
        <v>0</v>
      </c>
      <c r="D294" s="31">
        <v>0</v>
      </c>
      <c r="E294" s="32">
        <v>0</v>
      </c>
      <c r="F294" s="32">
        <v>0</v>
      </c>
      <c r="G294" s="32">
        <f t="shared" si="14"/>
        <v>0</v>
      </c>
      <c r="H294" s="32">
        <f t="shared" si="14"/>
        <v>0</v>
      </c>
      <c r="I294" s="32">
        <f t="shared" si="15"/>
        <v>0</v>
      </c>
      <c r="J294" s="32">
        <f t="shared" si="16"/>
        <v>0</v>
      </c>
      <c r="K294" s="32">
        <f t="shared" si="17"/>
        <v>0</v>
      </c>
      <c r="L294" s="33" t="s">
        <v>18</v>
      </c>
    </row>
    <row r="295" spans="1:12" x14ac:dyDescent="0.3">
      <c r="A295" s="30">
        <v>8</v>
      </c>
      <c r="B295" s="33" t="s">
        <v>159</v>
      </c>
      <c r="C295" s="37">
        <v>0</v>
      </c>
      <c r="D295" s="31">
        <v>0</v>
      </c>
      <c r="E295" s="32">
        <v>0</v>
      </c>
      <c r="F295" s="32">
        <v>0</v>
      </c>
      <c r="G295" s="32">
        <f t="shared" si="14"/>
        <v>0</v>
      </c>
      <c r="H295" s="32">
        <f t="shared" si="14"/>
        <v>0</v>
      </c>
      <c r="I295" s="32">
        <f t="shared" si="15"/>
        <v>0</v>
      </c>
      <c r="J295" s="32">
        <f t="shared" si="16"/>
        <v>0</v>
      </c>
      <c r="K295" s="32">
        <f t="shared" si="17"/>
        <v>0</v>
      </c>
      <c r="L295" s="33" t="s">
        <v>18</v>
      </c>
    </row>
    <row r="296" spans="1:12" x14ac:dyDescent="0.3">
      <c r="A296" s="82"/>
      <c r="B296" s="83"/>
      <c r="C296" s="84"/>
      <c r="D296" s="85"/>
      <c r="E296" s="84"/>
      <c r="F296" s="85"/>
      <c r="G296" s="85"/>
      <c r="H296" s="85"/>
      <c r="I296" s="85"/>
      <c r="J296" s="85"/>
      <c r="K296" s="85"/>
      <c r="L296" s="86"/>
    </row>
    <row r="297" spans="1:12" x14ac:dyDescent="0.3">
      <c r="A297" s="82"/>
      <c r="B297" s="83"/>
      <c r="C297" s="84"/>
      <c r="D297" s="85"/>
      <c r="E297" s="84"/>
      <c r="F297" s="85"/>
      <c r="G297" s="85"/>
      <c r="H297" s="85"/>
      <c r="I297" s="85"/>
      <c r="J297" s="85"/>
      <c r="K297" s="85"/>
      <c r="L297" s="86"/>
    </row>
    <row r="298" spans="1:12" x14ac:dyDescent="0.3">
      <c r="A298" s="82"/>
      <c r="B298" s="83"/>
      <c r="C298" s="84"/>
      <c r="D298" s="85"/>
      <c r="E298" s="84"/>
      <c r="F298" s="85"/>
      <c r="G298" s="85"/>
      <c r="H298" s="85"/>
      <c r="I298" s="85"/>
      <c r="J298" s="85"/>
      <c r="K298" s="85"/>
      <c r="L298" s="86"/>
    </row>
    <row r="299" spans="1:12" x14ac:dyDescent="0.3">
      <c r="A299" s="82"/>
      <c r="B299" s="83"/>
      <c r="C299" s="84"/>
      <c r="D299" s="85"/>
      <c r="E299" s="84"/>
      <c r="F299" s="85"/>
      <c r="G299" s="85"/>
      <c r="H299" s="85"/>
      <c r="I299" s="85"/>
      <c r="J299" s="85"/>
      <c r="K299" s="85"/>
      <c r="L299" s="86"/>
    </row>
    <row r="300" spans="1:12" x14ac:dyDescent="0.3">
      <c r="A300" s="82"/>
      <c r="B300" s="83"/>
      <c r="C300" s="84"/>
      <c r="D300" s="85"/>
      <c r="E300" s="84"/>
      <c r="F300" s="85"/>
      <c r="G300" s="85"/>
      <c r="H300" s="85"/>
      <c r="I300" s="85"/>
      <c r="J300" s="85"/>
      <c r="K300" s="85"/>
      <c r="L300" s="86"/>
    </row>
    <row r="301" spans="1:12" x14ac:dyDescent="0.3">
      <c r="A301" s="82"/>
      <c r="B301" s="83"/>
      <c r="C301" s="84"/>
      <c r="D301" s="85"/>
      <c r="E301" s="84"/>
      <c r="F301" s="85"/>
      <c r="G301" s="85"/>
      <c r="H301" s="85"/>
      <c r="I301" s="85"/>
      <c r="J301" s="85"/>
      <c r="K301" s="85"/>
      <c r="L301" s="86"/>
    </row>
    <row r="302" spans="1:12" x14ac:dyDescent="0.3">
      <c r="A302" s="17"/>
      <c r="B302" s="17"/>
      <c r="C302" s="18"/>
      <c r="D302" s="18"/>
      <c r="E302" s="18"/>
      <c r="F302" s="18"/>
      <c r="G302" s="18"/>
      <c r="H302" s="18"/>
      <c r="I302" s="18"/>
      <c r="J302" s="134" t="s">
        <v>0</v>
      </c>
      <c r="K302" s="135"/>
      <c r="L302" s="11"/>
    </row>
    <row r="303" spans="1:12" x14ac:dyDescent="0.3">
      <c r="A303" s="17"/>
      <c r="B303" s="19" t="s">
        <v>1</v>
      </c>
      <c r="C303" s="136" t="s">
        <v>67</v>
      </c>
      <c r="D303" s="137"/>
      <c r="E303" s="137"/>
      <c r="F303" s="137"/>
      <c r="G303" s="137"/>
      <c r="H303" s="137"/>
      <c r="I303" s="138"/>
      <c r="J303" s="20" t="s">
        <v>2</v>
      </c>
      <c r="K303" s="20" t="s">
        <v>3</v>
      </c>
      <c r="L303" s="5" t="s">
        <v>22</v>
      </c>
    </row>
    <row r="304" spans="1:12" ht="34.5" x14ac:dyDescent="0.3">
      <c r="A304" s="17"/>
      <c r="B304" s="19" t="s">
        <v>4</v>
      </c>
      <c r="C304" s="136" t="s">
        <v>70</v>
      </c>
      <c r="D304" s="137"/>
      <c r="E304" s="137"/>
      <c r="F304" s="137"/>
      <c r="G304" s="137"/>
      <c r="H304" s="137"/>
      <c r="I304" s="138"/>
      <c r="J304" s="22">
        <v>1</v>
      </c>
      <c r="K304" s="22">
        <v>5</v>
      </c>
      <c r="L304" s="41" t="s">
        <v>69</v>
      </c>
    </row>
    <row r="305" spans="1:12" x14ac:dyDescent="0.3">
      <c r="A305" s="11" t="s">
        <v>5</v>
      </c>
      <c r="B305" s="11" t="s">
        <v>6</v>
      </c>
      <c r="C305" s="23" t="s">
        <v>7</v>
      </c>
      <c r="D305" s="23" t="s">
        <v>8</v>
      </c>
      <c r="E305" s="23" t="s">
        <v>9</v>
      </c>
      <c r="F305" s="23" t="s">
        <v>15</v>
      </c>
      <c r="G305" s="23" t="s">
        <v>10</v>
      </c>
      <c r="H305" s="23" t="s">
        <v>11</v>
      </c>
      <c r="I305" s="23" t="s">
        <v>12</v>
      </c>
      <c r="J305" s="23" t="s">
        <v>16</v>
      </c>
      <c r="K305" s="20" t="s">
        <v>13</v>
      </c>
      <c r="L305" s="24" t="s">
        <v>14</v>
      </c>
    </row>
    <row r="306" spans="1:12" x14ac:dyDescent="0.3">
      <c r="A306" s="25">
        <v>1</v>
      </c>
      <c r="B306" s="54" t="s">
        <v>192</v>
      </c>
      <c r="C306" s="63">
        <v>78.338999999999999</v>
      </c>
      <c r="D306" s="58">
        <v>53.8</v>
      </c>
      <c r="E306" s="63">
        <v>68.75</v>
      </c>
      <c r="F306" s="58">
        <v>87</v>
      </c>
      <c r="G306" s="58">
        <v>23.5017</v>
      </c>
      <c r="H306" s="58">
        <v>16.139999999999997</v>
      </c>
      <c r="I306" s="58">
        <v>6.875</v>
      </c>
      <c r="J306" s="58">
        <v>26.099999999999998</v>
      </c>
      <c r="K306" s="58">
        <v>72.616699999999994</v>
      </c>
      <c r="L306" s="14" t="s">
        <v>19</v>
      </c>
    </row>
    <row r="307" spans="1:12" x14ac:dyDescent="0.3">
      <c r="A307" s="82"/>
      <c r="B307" s="83"/>
      <c r="C307" s="84"/>
      <c r="D307" s="85"/>
      <c r="E307" s="84"/>
      <c r="F307" s="85"/>
      <c r="G307" s="85"/>
      <c r="H307" s="85"/>
      <c r="I307" s="85"/>
      <c r="J307" s="85"/>
      <c r="K307" s="85"/>
      <c r="L307" s="86"/>
    </row>
    <row r="308" spans="1:12" x14ac:dyDescent="0.3">
      <c r="A308" s="82"/>
      <c r="B308" s="83"/>
      <c r="C308" s="84"/>
      <c r="D308" s="85"/>
      <c r="E308" s="84"/>
      <c r="F308" s="85"/>
      <c r="G308" s="85"/>
      <c r="H308" s="85"/>
      <c r="I308" s="85"/>
      <c r="J308" s="85"/>
      <c r="K308" s="85"/>
      <c r="L308" s="86"/>
    </row>
    <row r="309" spans="1:12" x14ac:dyDescent="0.3">
      <c r="A309" s="82"/>
      <c r="B309" s="83"/>
      <c r="C309" s="84"/>
      <c r="D309" s="85"/>
      <c r="E309" s="84"/>
      <c r="F309" s="85"/>
      <c r="G309" s="85"/>
      <c r="H309" s="85"/>
      <c r="I309" s="85"/>
      <c r="J309" s="85"/>
      <c r="K309" s="85"/>
      <c r="L309" s="86"/>
    </row>
    <row r="310" spans="1:12" x14ac:dyDescent="0.3">
      <c r="A310" s="82"/>
      <c r="B310" s="83"/>
      <c r="C310" s="84"/>
      <c r="D310" s="85"/>
      <c r="E310" s="84"/>
      <c r="F310" s="85"/>
      <c r="G310" s="85"/>
      <c r="H310" s="85"/>
      <c r="I310" s="85"/>
      <c r="J310" s="85"/>
      <c r="K310" s="85"/>
      <c r="L310" s="86"/>
    </row>
    <row r="311" spans="1:12" x14ac:dyDescent="0.3">
      <c r="A311" s="82"/>
      <c r="B311" s="83"/>
      <c r="C311" s="84"/>
      <c r="D311" s="85"/>
      <c r="E311" s="84"/>
      <c r="F311" s="85"/>
      <c r="G311" s="85"/>
      <c r="H311" s="85"/>
      <c r="I311" s="85"/>
      <c r="J311" s="85"/>
      <c r="K311" s="85"/>
      <c r="L311" s="86"/>
    </row>
    <row r="312" spans="1:12" x14ac:dyDescent="0.3">
      <c r="A312" s="82"/>
      <c r="B312" s="83"/>
      <c r="C312" s="84"/>
      <c r="D312" s="85"/>
      <c r="E312" s="84"/>
      <c r="F312" s="85"/>
      <c r="G312" s="85"/>
      <c r="H312" s="85"/>
      <c r="I312" s="85"/>
      <c r="J312" s="85"/>
      <c r="K312" s="85"/>
      <c r="L312" s="86"/>
    </row>
    <row r="313" spans="1:12" x14ac:dyDescent="0.3">
      <c r="A313" s="17"/>
      <c r="B313" s="17"/>
      <c r="C313" s="18"/>
      <c r="D313" s="18"/>
      <c r="E313" s="18"/>
      <c r="F313" s="18"/>
      <c r="G313" s="18"/>
      <c r="H313" s="18"/>
      <c r="I313" s="18"/>
      <c r="J313" s="134" t="s">
        <v>0</v>
      </c>
      <c r="K313" s="135"/>
      <c r="L313" s="11"/>
    </row>
    <row r="314" spans="1:12" x14ac:dyDescent="0.3">
      <c r="A314" s="17"/>
      <c r="B314" s="19" t="s">
        <v>1</v>
      </c>
      <c r="C314" s="136" t="s">
        <v>67</v>
      </c>
      <c r="D314" s="137"/>
      <c r="E314" s="137"/>
      <c r="F314" s="137"/>
      <c r="G314" s="137"/>
      <c r="H314" s="137"/>
      <c r="I314" s="138"/>
      <c r="J314" s="20" t="s">
        <v>2</v>
      </c>
      <c r="K314" s="20" t="s">
        <v>3</v>
      </c>
      <c r="L314" s="5" t="s">
        <v>22</v>
      </c>
    </row>
    <row r="315" spans="1:12" ht="34.5" x14ac:dyDescent="0.3">
      <c r="A315" s="17"/>
      <c r="B315" s="19" t="s">
        <v>4</v>
      </c>
      <c r="C315" s="136" t="s">
        <v>71</v>
      </c>
      <c r="D315" s="137"/>
      <c r="E315" s="137"/>
      <c r="F315" s="137"/>
      <c r="G315" s="137"/>
      <c r="H315" s="137"/>
      <c r="I315" s="138"/>
      <c r="J315" s="22">
        <v>1</v>
      </c>
      <c r="K315" s="22">
        <v>5</v>
      </c>
      <c r="L315" s="41" t="s">
        <v>69</v>
      </c>
    </row>
    <row r="316" spans="1:12" x14ac:dyDescent="0.3">
      <c r="A316" s="11" t="s">
        <v>5</v>
      </c>
      <c r="B316" s="11" t="s">
        <v>6</v>
      </c>
      <c r="C316" s="23" t="s">
        <v>7</v>
      </c>
      <c r="D316" s="23" t="s">
        <v>8</v>
      </c>
      <c r="E316" s="23" t="s">
        <v>9</v>
      </c>
      <c r="F316" s="23" t="s">
        <v>15</v>
      </c>
      <c r="G316" s="23" t="s">
        <v>10</v>
      </c>
      <c r="H316" s="23" t="s">
        <v>11</v>
      </c>
      <c r="I316" s="23" t="s">
        <v>12</v>
      </c>
      <c r="J316" s="23" t="s">
        <v>16</v>
      </c>
      <c r="K316" s="20" t="s">
        <v>13</v>
      </c>
      <c r="L316" s="24" t="s">
        <v>14</v>
      </c>
    </row>
    <row r="317" spans="1:12" x14ac:dyDescent="0.3">
      <c r="A317" s="25">
        <v>1</v>
      </c>
      <c r="B317" s="34" t="s">
        <v>193</v>
      </c>
      <c r="C317" s="38">
        <v>70</v>
      </c>
      <c r="D317" s="29">
        <v>69.2</v>
      </c>
      <c r="E317" s="38">
        <v>56.25</v>
      </c>
      <c r="F317" s="29">
        <v>75</v>
      </c>
      <c r="G317" s="29">
        <v>21</v>
      </c>
      <c r="H317" s="29">
        <f>D317*(30/100)</f>
        <v>20.76</v>
      </c>
      <c r="I317" s="29">
        <f>E317*(10/100)</f>
        <v>5.625</v>
      </c>
      <c r="J317" s="29">
        <f>F317*(30/100)</f>
        <v>22.5</v>
      </c>
      <c r="K317" s="29">
        <f>G317+H317+I317+J317</f>
        <v>69.885000000000005</v>
      </c>
      <c r="L317" s="14" t="s">
        <v>19</v>
      </c>
    </row>
    <row r="318" spans="1:12" x14ac:dyDescent="0.3">
      <c r="A318" s="82"/>
      <c r="B318" s="83"/>
      <c r="C318" s="84"/>
      <c r="D318" s="85"/>
      <c r="E318" s="84"/>
      <c r="F318" s="85"/>
      <c r="G318" s="85"/>
      <c r="H318" s="85"/>
      <c r="I318" s="85"/>
      <c r="J318" s="85"/>
      <c r="K318" s="85"/>
      <c r="L318" s="86"/>
    </row>
    <row r="319" spans="1:12" x14ac:dyDescent="0.3">
      <c r="A319" s="82"/>
      <c r="B319" s="83"/>
      <c r="C319" s="84"/>
      <c r="D319" s="85"/>
      <c r="E319" s="84"/>
      <c r="F319" s="85"/>
      <c r="G319" s="85"/>
      <c r="H319" s="85"/>
      <c r="I319" s="85"/>
      <c r="J319" s="85"/>
      <c r="K319" s="85"/>
      <c r="L319" s="86"/>
    </row>
    <row r="320" spans="1:12" x14ac:dyDescent="0.3">
      <c r="A320" s="82"/>
      <c r="B320" s="83"/>
      <c r="C320" s="84"/>
      <c r="D320" s="85"/>
      <c r="E320" s="84"/>
      <c r="F320" s="85"/>
      <c r="G320" s="85"/>
      <c r="H320" s="85"/>
      <c r="I320" s="85"/>
      <c r="J320" s="85"/>
      <c r="K320" s="85"/>
      <c r="L320" s="86"/>
    </row>
    <row r="321" spans="1:12" x14ac:dyDescent="0.3">
      <c r="A321" s="82"/>
      <c r="B321" s="83"/>
      <c r="C321" s="84"/>
      <c r="D321" s="85"/>
      <c r="E321" s="84"/>
      <c r="F321" s="85"/>
      <c r="G321" s="85"/>
      <c r="H321" s="85"/>
      <c r="I321" s="85"/>
      <c r="J321" s="85"/>
      <c r="K321" s="85"/>
      <c r="L321" s="86"/>
    </row>
    <row r="322" spans="1:12" x14ac:dyDescent="0.3">
      <c r="A322" s="82"/>
      <c r="B322" s="83"/>
      <c r="C322" s="84"/>
      <c r="D322" s="85"/>
      <c r="E322" s="84"/>
      <c r="F322" s="85"/>
      <c r="G322" s="85"/>
      <c r="H322" s="85"/>
      <c r="I322" s="85"/>
      <c r="J322" s="85"/>
      <c r="K322" s="85"/>
      <c r="L322" s="86"/>
    </row>
    <row r="323" spans="1:12" x14ac:dyDescent="0.3">
      <c r="A323" s="82"/>
      <c r="B323" s="83"/>
      <c r="C323" s="84"/>
      <c r="D323" s="85"/>
      <c r="E323" s="84"/>
      <c r="F323" s="85"/>
      <c r="G323" s="85"/>
      <c r="H323" s="85"/>
      <c r="I323" s="85"/>
      <c r="J323" s="85"/>
      <c r="K323" s="85"/>
      <c r="L323" s="86"/>
    </row>
    <row r="324" spans="1:12" x14ac:dyDescent="0.3">
      <c r="A324" s="17"/>
      <c r="B324" s="17"/>
      <c r="C324" s="18"/>
      <c r="D324" s="18"/>
      <c r="E324" s="18"/>
      <c r="F324" s="18"/>
      <c r="G324" s="18"/>
      <c r="H324" s="18"/>
      <c r="I324" s="18"/>
      <c r="J324" s="134" t="s">
        <v>0</v>
      </c>
      <c r="K324" s="135"/>
      <c r="L324" s="11"/>
    </row>
    <row r="325" spans="1:12" x14ac:dyDescent="0.3">
      <c r="A325" s="17"/>
      <c r="B325" s="19" t="s">
        <v>1</v>
      </c>
      <c r="C325" s="136" t="s">
        <v>72</v>
      </c>
      <c r="D325" s="137"/>
      <c r="E325" s="137"/>
      <c r="F325" s="137"/>
      <c r="G325" s="137"/>
      <c r="H325" s="137"/>
      <c r="I325" s="138"/>
      <c r="J325" s="20" t="s">
        <v>2</v>
      </c>
      <c r="K325" s="20" t="s">
        <v>3</v>
      </c>
      <c r="L325" s="5" t="s">
        <v>22</v>
      </c>
    </row>
    <row r="326" spans="1:12" ht="34.5" x14ac:dyDescent="0.3">
      <c r="A326" s="17"/>
      <c r="B326" s="19" t="s">
        <v>4</v>
      </c>
      <c r="C326" s="136" t="s">
        <v>73</v>
      </c>
      <c r="D326" s="137"/>
      <c r="E326" s="137"/>
      <c r="F326" s="137"/>
      <c r="G326" s="137"/>
      <c r="H326" s="137"/>
      <c r="I326" s="138"/>
      <c r="J326" s="22">
        <v>1</v>
      </c>
      <c r="K326" s="22">
        <v>5</v>
      </c>
      <c r="L326" s="41" t="s">
        <v>69</v>
      </c>
    </row>
    <row r="327" spans="1:12" x14ac:dyDescent="0.3">
      <c r="A327" s="11" t="s">
        <v>5</v>
      </c>
      <c r="B327" s="11" t="s">
        <v>6</v>
      </c>
      <c r="C327" s="23" t="s">
        <v>7</v>
      </c>
      <c r="D327" s="23" t="s">
        <v>8</v>
      </c>
      <c r="E327" s="23" t="s">
        <v>9</v>
      </c>
      <c r="F327" s="23" t="s">
        <v>15</v>
      </c>
      <c r="G327" s="23" t="s">
        <v>10</v>
      </c>
      <c r="H327" s="23" t="s">
        <v>11</v>
      </c>
      <c r="I327" s="23" t="s">
        <v>12</v>
      </c>
      <c r="J327" s="23" t="s">
        <v>16</v>
      </c>
      <c r="K327" s="20" t="s">
        <v>13</v>
      </c>
      <c r="L327" s="24" t="s">
        <v>14</v>
      </c>
    </row>
    <row r="328" spans="1:12" x14ac:dyDescent="0.3">
      <c r="A328" s="25">
        <v>1</v>
      </c>
      <c r="B328" s="26" t="s">
        <v>112</v>
      </c>
      <c r="C328" s="35">
        <v>87.73</v>
      </c>
      <c r="D328" s="28">
        <v>92.5</v>
      </c>
      <c r="E328" s="29">
        <v>61.25</v>
      </c>
      <c r="F328" s="29">
        <v>83</v>
      </c>
      <c r="G328" s="29">
        <f t="shared" ref="G328:H328" si="18">C328*(30/100)</f>
        <v>26.318999999999999</v>
      </c>
      <c r="H328" s="29">
        <f t="shared" si="18"/>
        <v>27.75</v>
      </c>
      <c r="I328" s="29">
        <f>E328*(10/100)</f>
        <v>6.125</v>
      </c>
      <c r="J328" s="29">
        <f>F328*(30/100)</f>
        <v>24.9</v>
      </c>
      <c r="K328" s="29">
        <f>G328+H328+I328+J328</f>
        <v>85.093999999999994</v>
      </c>
      <c r="L328" s="34" t="s">
        <v>91</v>
      </c>
    </row>
    <row r="329" spans="1:12" x14ac:dyDescent="0.3">
      <c r="A329" s="82"/>
      <c r="B329" s="83"/>
      <c r="C329" s="84"/>
      <c r="D329" s="85"/>
      <c r="E329" s="84"/>
      <c r="F329" s="85"/>
      <c r="G329" s="85"/>
      <c r="H329" s="85"/>
      <c r="I329" s="85"/>
      <c r="J329" s="85"/>
      <c r="K329" s="85"/>
      <c r="L329" s="86"/>
    </row>
    <row r="330" spans="1:12" x14ac:dyDescent="0.3">
      <c r="A330" s="82"/>
      <c r="B330" s="83"/>
      <c r="C330" s="84"/>
      <c r="D330" s="85"/>
      <c r="E330" s="84"/>
      <c r="F330" s="85"/>
      <c r="G330" s="85"/>
      <c r="H330" s="85"/>
      <c r="I330" s="85"/>
      <c r="J330" s="85"/>
      <c r="K330" s="85"/>
      <c r="L330" s="86"/>
    </row>
    <row r="331" spans="1:12" x14ac:dyDescent="0.3">
      <c r="A331" s="82"/>
      <c r="B331" s="83"/>
      <c r="C331" s="84"/>
      <c r="D331" s="85"/>
      <c r="E331" s="84"/>
      <c r="F331" s="85"/>
      <c r="G331" s="85"/>
      <c r="H331" s="85"/>
      <c r="I331" s="85"/>
      <c r="J331" s="85"/>
      <c r="K331" s="85"/>
      <c r="L331" s="86"/>
    </row>
    <row r="332" spans="1:12" x14ac:dyDescent="0.3">
      <c r="A332" s="82"/>
      <c r="B332" s="83"/>
      <c r="C332" s="84"/>
      <c r="D332" s="85"/>
      <c r="E332" s="84"/>
      <c r="F332" s="85"/>
      <c r="G332" s="85"/>
      <c r="H332" s="85"/>
      <c r="I332" s="85"/>
      <c r="J332" s="85"/>
      <c r="K332" s="85"/>
      <c r="L332" s="86"/>
    </row>
    <row r="333" spans="1:12" x14ac:dyDescent="0.3">
      <c r="A333" s="82"/>
      <c r="B333" s="83"/>
      <c r="C333" s="84"/>
      <c r="D333" s="85"/>
      <c r="E333" s="84"/>
      <c r="F333" s="85"/>
      <c r="G333" s="85"/>
      <c r="H333" s="85"/>
      <c r="I333" s="85"/>
      <c r="J333" s="85"/>
      <c r="K333" s="85"/>
      <c r="L333" s="86"/>
    </row>
    <row r="334" spans="1:12" x14ac:dyDescent="0.3">
      <c r="A334" s="82"/>
      <c r="B334" s="83"/>
      <c r="C334" s="84"/>
      <c r="D334" s="85"/>
      <c r="E334" s="84"/>
      <c r="F334" s="85"/>
      <c r="G334" s="85"/>
      <c r="H334" s="85"/>
      <c r="I334" s="85"/>
      <c r="J334" s="85"/>
      <c r="K334" s="85"/>
      <c r="L334" s="86"/>
    </row>
    <row r="335" spans="1:12" x14ac:dyDescent="0.3">
      <c r="A335" s="17"/>
      <c r="B335" s="17"/>
      <c r="C335" s="18"/>
      <c r="D335" s="18"/>
      <c r="E335" s="18"/>
      <c r="F335" s="18"/>
      <c r="G335" s="18"/>
      <c r="H335" s="18"/>
      <c r="I335" s="18"/>
      <c r="J335" s="134" t="s">
        <v>0</v>
      </c>
      <c r="K335" s="135"/>
      <c r="L335" s="11"/>
    </row>
    <row r="336" spans="1:12" x14ac:dyDescent="0.3">
      <c r="A336" s="17"/>
      <c r="B336" s="19" t="s">
        <v>1</v>
      </c>
      <c r="C336" s="136" t="s">
        <v>72</v>
      </c>
      <c r="D336" s="137"/>
      <c r="E336" s="137"/>
      <c r="F336" s="137"/>
      <c r="G336" s="137"/>
      <c r="H336" s="137"/>
      <c r="I336" s="138"/>
      <c r="J336" s="20" t="s">
        <v>2</v>
      </c>
      <c r="K336" s="20" t="s">
        <v>3</v>
      </c>
      <c r="L336" s="5" t="s">
        <v>22</v>
      </c>
    </row>
    <row r="337" spans="1:12" ht="34.5" x14ac:dyDescent="0.3">
      <c r="A337" s="17"/>
      <c r="B337" s="19" t="s">
        <v>4</v>
      </c>
      <c r="C337" s="136" t="s">
        <v>74</v>
      </c>
      <c r="D337" s="137"/>
      <c r="E337" s="137"/>
      <c r="F337" s="137"/>
      <c r="G337" s="137"/>
      <c r="H337" s="137"/>
      <c r="I337" s="138"/>
      <c r="J337" s="22">
        <v>1</v>
      </c>
      <c r="K337" s="22">
        <v>5</v>
      </c>
      <c r="L337" s="41" t="s">
        <v>69</v>
      </c>
    </row>
    <row r="338" spans="1:12" x14ac:dyDescent="0.3">
      <c r="A338" s="11" t="s">
        <v>5</v>
      </c>
      <c r="B338" s="11" t="s">
        <v>6</v>
      </c>
      <c r="C338" s="23" t="s">
        <v>7</v>
      </c>
      <c r="D338" s="23" t="s">
        <v>8</v>
      </c>
      <c r="E338" s="23" t="s">
        <v>9</v>
      </c>
      <c r="F338" s="23" t="s">
        <v>15</v>
      </c>
      <c r="G338" s="23" t="s">
        <v>10</v>
      </c>
      <c r="H338" s="23" t="s">
        <v>11</v>
      </c>
      <c r="I338" s="23" t="s">
        <v>12</v>
      </c>
      <c r="J338" s="23" t="s">
        <v>16</v>
      </c>
      <c r="K338" s="20" t="s">
        <v>13</v>
      </c>
      <c r="L338" s="24" t="s">
        <v>14</v>
      </c>
    </row>
    <row r="339" spans="1:12" x14ac:dyDescent="0.3">
      <c r="A339" s="25">
        <v>1</v>
      </c>
      <c r="B339" s="26" t="s">
        <v>183</v>
      </c>
      <c r="C339" s="35">
        <v>73.150000000000006</v>
      </c>
      <c r="D339" s="28">
        <v>86.25</v>
      </c>
      <c r="E339" s="29">
        <v>63.75</v>
      </c>
      <c r="F339" s="29">
        <v>93</v>
      </c>
      <c r="G339" s="29">
        <f t="shared" ref="G339:H339" si="19">C339*(30/100)</f>
        <v>21.945</v>
      </c>
      <c r="H339" s="29">
        <f t="shared" si="19"/>
        <v>25.875</v>
      </c>
      <c r="I339" s="29">
        <f>E339*(10/100)</f>
        <v>6.375</v>
      </c>
      <c r="J339" s="29">
        <f>F339*(30/100)</f>
        <v>27.9</v>
      </c>
      <c r="K339" s="29">
        <f>G339+H339+I339+J339</f>
        <v>82.094999999999999</v>
      </c>
      <c r="L339" s="34" t="s">
        <v>19</v>
      </c>
    </row>
    <row r="340" spans="1:12" x14ac:dyDescent="0.3">
      <c r="A340" s="82"/>
      <c r="B340" s="83"/>
      <c r="C340" s="84"/>
      <c r="D340" s="85"/>
      <c r="E340" s="84"/>
      <c r="F340" s="85"/>
      <c r="G340" s="85"/>
      <c r="H340" s="85"/>
      <c r="I340" s="85"/>
      <c r="J340" s="85"/>
      <c r="K340" s="85"/>
      <c r="L340" s="86"/>
    </row>
    <row r="341" spans="1:12" x14ac:dyDescent="0.3">
      <c r="A341" s="82"/>
      <c r="B341" s="83"/>
      <c r="C341" s="84"/>
      <c r="D341" s="85"/>
      <c r="E341" s="84"/>
      <c r="F341" s="85"/>
      <c r="G341" s="85"/>
      <c r="H341" s="85"/>
      <c r="I341" s="85"/>
      <c r="J341" s="85"/>
      <c r="K341" s="85"/>
      <c r="L341" s="86"/>
    </row>
    <row r="342" spans="1:12" x14ac:dyDescent="0.3">
      <c r="A342" s="82"/>
      <c r="B342" s="83"/>
      <c r="C342" s="84"/>
      <c r="D342" s="85"/>
      <c r="E342" s="84"/>
      <c r="F342" s="85"/>
      <c r="G342" s="85"/>
      <c r="H342" s="85"/>
      <c r="I342" s="85"/>
      <c r="J342" s="85"/>
      <c r="K342" s="85"/>
      <c r="L342" s="86"/>
    </row>
    <row r="343" spans="1:12" x14ac:dyDescent="0.3">
      <c r="A343" s="82"/>
      <c r="B343" s="83"/>
      <c r="C343" s="84"/>
      <c r="D343" s="85"/>
      <c r="E343" s="84"/>
      <c r="F343" s="85"/>
      <c r="G343" s="85"/>
      <c r="H343" s="85"/>
      <c r="I343" s="85"/>
      <c r="J343" s="85"/>
      <c r="K343" s="85"/>
      <c r="L343" s="86"/>
    </row>
    <row r="344" spans="1:12" x14ac:dyDescent="0.3">
      <c r="A344" s="82"/>
      <c r="B344" s="83"/>
      <c r="C344" s="84"/>
      <c r="D344" s="85"/>
      <c r="E344" s="84"/>
      <c r="F344" s="85"/>
      <c r="G344" s="85"/>
      <c r="H344" s="85"/>
      <c r="I344" s="85"/>
      <c r="J344" s="85"/>
      <c r="K344" s="85"/>
      <c r="L344" s="86"/>
    </row>
    <row r="345" spans="1:12" x14ac:dyDescent="0.3">
      <c r="A345" s="82"/>
      <c r="B345" s="83"/>
      <c r="C345" s="84"/>
      <c r="D345" s="85"/>
      <c r="E345" s="84"/>
      <c r="F345" s="85"/>
      <c r="G345" s="85"/>
      <c r="H345" s="85"/>
      <c r="I345" s="85"/>
      <c r="J345" s="85"/>
      <c r="K345" s="85"/>
      <c r="L345" s="86"/>
    </row>
    <row r="346" spans="1:12" x14ac:dyDescent="0.3">
      <c r="A346" s="17"/>
      <c r="B346" s="17"/>
      <c r="C346" s="18"/>
      <c r="D346" s="18"/>
      <c r="E346" s="18"/>
      <c r="F346" s="18"/>
      <c r="G346" s="18"/>
      <c r="H346" s="18"/>
      <c r="I346" s="18"/>
      <c r="J346" s="134" t="s">
        <v>0</v>
      </c>
      <c r="K346" s="135"/>
      <c r="L346" s="11"/>
    </row>
    <row r="347" spans="1:12" x14ac:dyDescent="0.3">
      <c r="A347" s="17"/>
      <c r="B347" s="19" t="s">
        <v>1</v>
      </c>
      <c r="C347" s="136" t="s">
        <v>72</v>
      </c>
      <c r="D347" s="137"/>
      <c r="E347" s="137"/>
      <c r="F347" s="137"/>
      <c r="G347" s="137"/>
      <c r="H347" s="137"/>
      <c r="I347" s="138"/>
      <c r="J347" s="20" t="s">
        <v>2</v>
      </c>
      <c r="K347" s="20" t="s">
        <v>3</v>
      </c>
      <c r="L347" s="5" t="s">
        <v>22</v>
      </c>
    </row>
    <row r="348" spans="1:12" ht="34.5" x14ac:dyDescent="0.3">
      <c r="A348" s="17"/>
      <c r="B348" s="19" t="s">
        <v>4</v>
      </c>
      <c r="C348" s="136" t="s">
        <v>70</v>
      </c>
      <c r="D348" s="137"/>
      <c r="E348" s="137"/>
      <c r="F348" s="137"/>
      <c r="G348" s="137"/>
      <c r="H348" s="137"/>
      <c r="I348" s="138"/>
      <c r="J348" s="22">
        <v>1</v>
      </c>
      <c r="K348" s="22">
        <v>5</v>
      </c>
      <c r="L348" s="41" t="s">
        <v>69</v>
      </c>
    </row>
    <row r="349" spans="1:12" x14ac:dyDescent="0.3">
      <c r="A349" s="11" t="s">
        <v>5</v>
      </c>
      <c r="B349" s="11" t="s">
        <v>6</v>
      </c>
      <c r="C349" s="23" t="s">
        <v>7</v>
      </c>
      <c r="D349" s="23" t="s">
        <v>8</v>
      </c>
      <c r="E349" s="23" t="s">
        <v>9</v>
      </c>
      <c r="F349" s="23" t="s">
        <v>15</v>
      </c>
      <c r="G349" s="23" t="s">
        <v>10</v>
      </c>
      <c r="H349" s="23" t="s">
        <v>11</v>
      </c>
      <c r="I349" s="23" t="s">
        <v>12</v>
      </c>
      <c r="J349" s="23" t="s">
        <v>16</v>
      </c>
      <c r="K349" s="20" t="s">
        <v>13</v>
      </c>
      <c r="L349" s="24" t="s">
        <v>14</v>
      </c>
    </row>
    <row r="350" spans="1:12" x14ac:dyDescent="0.3">
      <c r="A350" s="25">
        <v>1</v>
      </c>
      <c r="B350" s="105" t="s">
        <v>194</v>
      </c>
      <c r="C350" s="35">
        <v>70.400000000000006</v>
      </c>
      <c r="D350" s="28">
        <v>74.5</v>
      </c>
      <c r="E350" s="29">
        <v>55</v>
      </c>
      <c r="F350" s="29">
        <v>97</v>
      </c>
      <c r="G350" s="29">
        <f t="shared" ref="G350:H351" si="20">C350*(30/100)</f>
        <v>21.12</v>
      </c>
      <c r="H350" s="29">
        <f t="shared" si="20"/>
        <v>22.349999999999998</v>
      </c>
      <c r="I350" s="29">
        <f>E350*(10/100)</f>
        <v>5.5</v>
      </c>
      <c r="J350" s="29">
        <f>F350*(30/100)</f>
        <v>29.099999999999998</v>
      </c>
      <c r="K350" s="29">
        <f>G350+H350+I350+J350</f>
        <v>78.069999999999993</v>
      </c>
      <c r="L350" s="34" t="s">
        <v>19</v>
      </c>
    </row>
    <row r="351" spans="1:12" x14ac:dyDescent="0.3">
      <c r="A351" s="30">
        <v>2</v>
      </c>
      <c r="B351" s="40" t="s">
        <v>195</v>
      </c>
      <c r="C351" s="113">
        <v>70</v>
      </c>
      <c r="D351" s="31">
        <v>67.5</v>
      </c>
      <c r="E351" s="111">
        <v>58.75</v>
      </c>
      <c r="F351" s="32">
        <v>85</v>
      </c>
      <c r="G351" s="32">
        <f t="shared" si="20"/>
        <v>21</v>
      </c>
      <c r="H351" s="32">
        <f t="shared" si="20"/>
        <v>20.25</v>
      </c>
      <c r="I351" s="32">
        <f>E351*(10/100)</f>
        <v>5.875</v>
      </c>
      <c r="J351" s="32">
        <f>F351*(30/100)</f>
        <v>25.5</v>
      </c>
      <c r="K351" s="32">
        <f>G351+H351+I351+J351</f>
        <v>72.625</v>
      </c>
      <c r="L351" s="33" t="s">
        <v>20</v>
      </c>
    </row>
    <row r="352" spans="1:12" x14ac:dyDescent="0.3">
      <c r="A352" s="82"/>
      <c r="B352" s="83"/>
      <c r="C352" s="84"/>
      <c r="D352" s="85"/>
      <c r="E352" s="84"/>
      <c r="F352" s="85"/>
      <c r="G352" s="85"/>
      <c r="H352" s="85"/>
      <c r="I352" s="85"/>
      <c r="J352" s="85"/>
      <c r="K352" s="85"/>
      <c r="L352" s="86"/>
    </row>
    <row r="353" spans="1:12" x14ac:dyDescent="0.3">
      <c r="A353" s="82"/>
      <c r="B353" s="83"/>
      <c r="C353" s="84"/>
      <c r="D353" s="85"/>
      <c r="E353" s="84"/>
      <c r="F353" s="85"/>
      <c r="G353" s="85"/>
      <c r="H353" s="85"/>
      <c r="I353" s="85"/>
      <c r="J353" s="85"/>
      <c r="K353" s="85"/>
      <c r="L353" s="86"/>
    </row>
    <row r="354" spans="1:12" x14ac:dyDescent="0.3">
      <c r="A354" s="82"/>
      <c r="B354" s="83"/>
      <c r="C354" s="84"/>
      <c r="D354" s="85"/>
      <c r="E354" s="84"/>
      <c r="F354" s="85"/>
      <c r="G354" s="85"/>
      <c r="H354" s="85"/>
      <c r="I354" s="85"/>
      <c r="J354" s="85"/>
      <c r="K354" s="85"/>
      <c r="L354" s="86"/>
    </row>
    <row r="355" spans="1:12" x14ac:dyDescent="0.3">
      <c r="A355" s="82"/>
      <c r="B355" s="83"/>
      <c r="C355" s="84"/>
      <c r="D355" s="85"/>
      <c r="E355" s="84"/>
      <c r="F355" s="85"/>
      <c r="G355" s="85"/>
      <c r="H355" s="85"/>
      <c r="I355" s="85"/>
      <c r="J355" s="85"/>
      <c r="K355" s="85"/>
      <c r="L355" s="86"/>
    </row>
    <row r="356" spans="1:12" x14ac:dyDescent="0.3">
      <c r="A356" s="82"/>
      <c r="B356" s="83"/>
      <c r="C356" s="84"/>
      <c r="D356" s="85"/>
      <c r="E356" s="84"/>
      <c r="F356" s="85"/>
      <c r="G356" s="85"/>
      <c r="H356" s="85"/>
      <c r="I356" s="85"/>
      <c r="J356" s="85"/>
      <c r="K356" s="85"/>
      <c r="L356" s="86"/>
    </row>
    <row r="357" spans="1:12" x14ac:dyDescent="0.3">
      <c r="A357" s="82"/>
      <c r="B357" s="83"/>
      <c r="C357" s="84"/>
      <c r="D357" s="85"/>
      <c r="E357" s="84"/>
      <c r="F357" s="85"/>
      <c r="G357" s="85"/>
      <c r="H357" s="85"/>
      <c r="I357" s="85"/>
      <c r="J357" s="85"/>
      <c r="K357" s="85"/>
      <c r="L357" s="86"/>
    </row>
    <row r="358" spans="1:12" x14ac:dyDescent="0.3">
      <c r="A358" s="17"/>
      <c r="B358" s="17"/>
      <c r="C358" s="18"/>
      <c r="D358" s="18"/>
      <c r="E358" s="18"/>
      <c r="F358" s="18"/>
      <c r="G358" s="18"/>
      <c r="H358" s="18"/>
      <c r="I358" s="18"/>
      <c r="J358" s="134" t="s">
        <v>0</v>
      </c>
      <c r="K358" s="135"/>
      <c r="L358" s="11"/>
    </row>
    <row r="359" spans="1:12" x14ac:dyDescent="0.3">
      <c r="A359" s="17"/>
      <c r="B359" s="19" t="s">
        <v>1</v>
      </c>
      <c r="C359" s="136" t="s">
        <v>75</v>
      </c>
      <c r="D359" s="137"/>
      <c r="E359" s="137"/>
      <c r="F359" s="137"/>
      <c r="G359" s="137"/>
      <c r="H359" s="137"/>
      <c r="I359" s="138"/>
      <c r="J359" s="20" t="s">
        <v>2</v>
      </c>
      <c r="K359" s="20" t="s">
        <v>3</v>
      </c>
      <c r="L359" s="5" t="s">
        <v>22</v>
      </c>
    </row>
    <row r="360" spans="1:12" ht="34.5" x14ac:dyDescent="0.3">
      <c r="A360" s="17"/>
      <c r="B360" s="19" t="s">
        <v>4</v>
      </c>
      <c r="C360" s="136" t="s">
        <v>76</v>
      </c>
      <c r="D360" s="137"/>
      <c r="E360" s="137"/>
      <c r="F360" s="137"/>
      <c r="G360" s="137"/>
      <c r="H360" s="137"/>
      <c r="I360" s="138"/>
      <c r="J360" s="22">
        <v>1</v>
      </c>
      <c r="K360" s="22">
        <v>5</v>
      </c>
      <c r="L360" s="41" t="s">
        <v>69</v>
      </c>
    </row>
    <row r="361" spans="1:12" x14ac:dyDescent="0.3">
      <c r="A361" s="11" t="s">
        <v>5</v>
      </c>
      <c r="B361" s="11" t="s">
        <v>6</v>
      </c>
      <c r="C361" s="23" t="s">
        <v>7</v>
      </c>
      <c r="D361" s="23" t="s">
        <v>8</v>
      </c>
      <c r="E361" s="23" t="s">
        <v>9</v>
      </c>
      <c r="F361" s="23" t="s">
        <v>15</v>
      </c>
      <c r="G361" s="23" t="s">
        <v>10</v>
      </c>
      <c r="H361" s="23" t="s">
        <v>77</v>
      </c>
      <c r="I361" s="23" t="s">
        <v>78</v>
      </c>
      <c r="J361" s="23" t="s">
        <v>16</v>
      </c>
      <c r="K361" s="20" t="s">
        <v>13</v>
      </c>
      <c r="L361" s="24" t="s">
        <v>14</v>
      </c>
    </row>
    <row r="362" spans="1:12" x14ac:dyDescent="0.3">
      <c r="A362" s="25">
        <v>1</v>
      </c>
      <c r="B362" s="105" t="s">
        <v>116</v>
      </c>
      <c r="C362" s="106">
        <v>71.890439999999998</v>
      </c>
      <c r="D362" s="107">
        <v>89.73</v>
      </c>
      <c r="E362" s="108">
        <v>92.5</v>
      </c>
      <c r="F362" s="107">
        <v>82.66</v>
      </c>
      <c r="G362" s="109">
        <f>C362*(30/100)</f>
        <v>21.567131999999997</v>
      </c>
      <c r="H362" s="110">
        <v>8.9730000000000008</v>
      </c>
      <c r="I362" s="28">
        <f>E362*(30/100)</f>
        <v>27.75</v>
      </c>
      <c r="J362" s="110">
        <f>E362*(30/100)</f>
        <v>27.75</v>
      </c>
      <c r="K362" s="28">
        <v>83.088132000000002</v>
      </c>
      <c r="L362" s="34" t="s">
        <v>19</v>
      </c>
    </row>
    <row r="363" spans="1:12" x14ac:dyDescent="0.3">
      <c r="A363" s="30">
        <v>2</v>
      </c>
      <c r="B363" s="33" t="s">
        <v>196</v>
      </c>
      <c r="C363" s="101">
        <v>78.942939999999993</v>
      </c>
      <c r="D363" s="102">
        <v>72.7</v>
      </c>
      <c r="E363" s="103">
        <v>86.25</v>
      </c>
      <c r="F363" s="97">
        <v>80.33</v>
      </c>
      <c r="G363" s="99">
        <f t="shared" ref="G363:G364" si="21">C363*(30/100)</f>
        <v>23.682881999999996</v>
      </c>
      <c r="H363" s="100">
        <v>7.2700000000000005</v>
      </c>
      <c r="I363" s="31">
        <f t="shared" ref="I363:I364" si="22">E363*(30/100)</f>
        <v>25.875</v>
      </c>
      <c r="J363" s="100">
        <f t="shared" ref="J363" si="23">E363*(30/100)</f>
        <v>25.875</v>
      </c>
      <c r="K363" s="31">
        <v>80.926881999999992</v>
      </c>
      <c r="L363" s="33" t="s">
        <v>20</v>
      </c>
    </row>
    <row r="364" spans="1:12" x14ac:dyDescent="0.3">
      <c r="A364" s="30">
        <v>3</v>
      </c>
      <c r="B364" s="40" t="s">
        <v>197</v>
      </c>
      <c r="C364" s="96">
        <v>71.355090000000004</v>
      </c>
      <c r="D364" s="97">
        <v>86.7</v>
      </c>
      <c r="E364" s="98">
        <v>86.25</v>
      </c>
      <c r="F364" s="104" t="s">
        <v>56</v>
      </c>
      <c r="G364" s="99">
        <f t="shared" si="21"/>
        <v>21.406527000000001</v>
      </c>
      <c r="H364" s="100">
        <v>8.67</v>
      </c>
      <c r="I364" s="31">
        <f t="shared" si="22"/>
        <v>25.875</v>
      </c>
      <c r="J364" s="100" t="s">
        <v>56</v>
      </c>
      <c r="K364" s="31" t="s">
        <v>56</v>
      </c>
      <c r="L364" s="33" t="s">
        <v>18</v>
      </c>
    </row>
    <row r="365" spans="1:12" x14ac:dyDescent="0.3">
      <c r="A365" s="82"/>
      <c r="B365" s="83"/>
      <c r="C365" s="84"/>
      <c r="D365" s="85"/>
      <c r="E365" s="84"/>
      <c r="F365" s="85"/>
      <c r="G365" s="85"/>
      <c r="H365" s="85"/>
      <c r="I365" s="85"/>
      <c r="J365" s="85"/>
      <c r="K365" s="85"/>
      <c r="L365" s="86"/>
    </row>
    <row r="366" spans="1:12" x14ac:dyDescent="0.3">
      <c r="A366" s="82"/>
      <c r="B366" s="83"/>
      <c r="C366" s="84"/>
      <c r="D366" s="85"/>
      <c r="E366" s="84"/>
      <c r="F366" s="85"/>
      <c r="G366" s="85"/>
      <c r="H366" s="85"/>
      <c r="I366" s="85"/>
      <c r="J366" s="85"/>
      <c r="K366" s="85"/>
      <c r="L366" s="86"/>
    </row>
    <row r="367" spans="1:12" x14ac:dyDescent="0.3">
      <c r="A367" s="82"/>
      <c r="B367" s="83"/>
      <c r="C367" s="84"/>
      <c r="D367" s="85"/>
      <c r="E367" s="84"/>
      <c r="F367" s="85"/>
      <c r="G367" s="85"/>
      <c r="H367" s="85"/>
      <c r="I367" s="85"/>
      <c r="J367" s="85"/>
      <c r="K367" s="85"/>
      <c r="L367" s="86"/>
    </row>
    <row r="368" spans="1:12" x14ac:dyDescent="0.3">
      <c r="A368" s="82"/>
      <c r="B368" s="83"/>
      <c r="C368" s="84"/>
      <c r="D368" s="85"/>
      <c r="E368" s="84"/>
      <c r="F368" s="85"/>
      <c r="G368" s="85"/>
      <c r="H368" s="85"/>
      <c r="I368" s="85"/>
      <c r="J368" s="85"/>
      <c r="K368" s="85"/>
      <c r="L368" s="86"/>
    </row>
    <row r="369" spans="1:12" x14ac:dyDescent="0.3">
      <c r="A369" s="82"/>
      <c r="B369" s="83"/>
      <c r="C369" s="84"/>
      <c r="D369" s="85"/>
      <c r="E369" s="84"/>
      <c r="F369" s="85"/>
      <c r="G369" s="85"/>
      <c r="H369" s="85"/>
      <c r="I369" s="85"/>
      <c r="J369" s="85"/>
      <c r="K369" s="85"/>
      <c r="L369" s="86"/>
    </row>
    <row r="370" spans="1:12" x14ac:dyDescent="0.3">
      <c r="A370" s="82"/>
      <c r="B370" s="83"/>
      <c r="C370" s="84"/>
      <c r="D370" s="85"/>
      <c r="E370" s="84"/>
      <c r="F370" s="85"/>
      <c r="G370" s="85"/>
      <c r="H370" s="85"/>
      <c r="I370" s="85"/>
      <c r="J370" s="85"/>
      <c r="K370" s="85"/>
      <c r="L370" s="86"/>
    </row>
    <row r="371" spans="1:12" x14ac:dyDescent="0.3">
      <c r="A371" s="17"/>
      <c r="B371" s="17"/>
      <c r="C371" s="18"/>
      <c r="D371" s="18"/>
      <c r="E371" s="18"/>
      <c r="F371" s="18"/>
      <c r="G371" s="18"/>
      <c r="H371" s="18"/>
      <c r="I371" s="18"/>
      <c r="J371" s="134" t="s">
        <v>0</v>
      </c>
      <c r="K371" s="135"/>
      <c r="L371" s="11"/>
    </row>
    <row r="372" spans="1:12" x14ac:dyDescent="0.3">
      <c r="A372" s="17"/>
      <c r="B372" s="19" t="s">
        <v>1</v>
      </c>
      <c r="C372" s="136" t="s">
        <v>79</v>
      </c>
      <c r="D372" s="137"/>
      <c r="E372" s="137"/>
      <c r="F372" s="137"/>
      <c r="G372" s="137"/>
      <c r="H372" s="137"/>
      <c r="I372" s="138"/>
      <c r="J372" s="20" t="s">
        <v>2</v>
      </c>
      <c r="K372" s="20" t="s">
        <v>3</v>
      </c>
      <c r="L372" s="5" t="s">
        <v>22</v>
      </c>
    </row>
    <row r="373" spans="1:12" ht="34.5" x14ac:dyDescent="0.3">
      <c r="A373" s="17"/>
      <c r="B373" s="19" t="s">
        <v>4</v>
      </c>
      <c r="C373" s="136" t="s">
        <v>80</v>
      </c>
      <c r="D373" s="137"/>
      <c r="E373" s="137"/>
      <c r="F373" s="137"/>
      <c r="G373" s="137"/>
      <c r="H373" s="137"/>
      <c r="I373" s="138"/>
      <c r="J373" s="22">
        <v>2</v>
      </c>
      <c r="K373" s="22">
        <v>5</v>
      </c>
      <c r="L373" s="41" t="s">
        <v>69</v>
      </c>
    </row>
    <row r="374" spans="1:12" x14ac:dyDescent="0.3">
      <c r="A374" s="11" t="s">
        <v>5</v>
      </c>
      <c r="B374" s="11" t="s">
        <v>6</v>
      </c>
      <c r="C374" s="23" t="s">
        <v>7</v>
      </c>
      <c r="D374" s="23" t="s">
        <v>8</v>
      </c>
      <c r="E374" s="23" t="s">
        <v>9</v>
      </c>
      <c r="F374" s="23" t="s">
        <v>15</v>
      </c>
      <c r="G374" s="23" t="s">
        <v>10</v>
      </c>
      <c r="H374" s="23" t="s">
        <v>11</v>
      </c>
      <c r="I374" s="23" t="s">
        <v>12</v>
      </c>
      <c r="J374" s="23" t="s">
        <v>16</v>
      </c>
      <c r="K374" s="20" t="s">
        <v>13</v>
      </c>
      <c r="L374" s="24" t="s">
        <v>14</v>
      </c>
    </row>
    <row r="375" spans="1:12" x14ac:dyDescent="0.3">
      <c r="A375" s="25">
        <v>1</v>
      </c>
      <c r="B375" s="34" t="s">
        <v>198</v>
      </c>
      <c r="C375" s="27">
        <v>88.22</v>
      </c>
      <c r="D375" s="28">
        <v>78.75</v>
      </c>
      <c r="E375" s="29">
        <v>65</v>
      </c>
      <c r="F375" s="29">
        <v>91</v>
      </c>
      <c r="G375" s="29">
        <f t="shared" ref="G375:H376" si="24">C375*(30/100)</f>
        <v>26.465999999999998</v>
      </c>
      <c r="H375" s="29">
        <f t="shared" si="24"/>
        <v>23.625</v>
      </c>
      <c r="I375" s="29">
        <f>E375*(10/100)</f>
        <v>6.5</v>
      </c>
      <c r="J375" s="29">
        <f>F375*(30/100)</f>
        <v>27.3</v>
      </c>
      <c r="K375" s="29">
        <f>G375+H375+I375+J375</f>
        <v>83.890999999999991</v>
      </c>
      <c r="L375" s="34" t="s">
        <v>19</v>
      </c>
    </row>
    <row r="376" spans="1:12" x14ac:dyDescent="0.3">
      <c r="A376" s="25">
        <v>2</v>
      </c>
      <c r="B376" s="34" t="s">
        <v>199</v>
      </c>
      <c r="C376" s="27">
        <v>74.150000000000006</v>
      </c>
      <c r="D376" s="28">
        <v>57</v>
      </c>
      <c r="E376" s="112">
        <v>55</v>
      </c>
      <c r="F376" s="29">
        <v>90</v>
      </c>
      <c r="G376" s="29">
        <f t="shared" si="24"/>
        <v>22.245000000000001</v>
      </c>
      <c r="H376" s="29">
        <f t="shared" si="24"/>
        <v>17.099999999999998</v>
      </c>
      <c r="I376" s="29">
        <f>E376*(10/100)</f>
        <v>5.5</v>
      </c>
      <c r="J376" s="29">
        <f>F376*(30/100)</f>
        <v>27</v>
      </c>
      <c r="K376" s="29">
        <f>G376+H376+I376+J376</f>
        <v>71.844999999999999</v>
      </c>
      <c r="L376" s="34" t="s">
        <v>19</v>
      </c>
    </row>
    <row r="377" spans="1:12" x14ac:dyDescent="0.3">
      <c r="A377" s="82"/>
      <c r="B377" s="83"/>
      <c r="C377" s="84"/>
      <c r="D377" s="85"/>
      <c r="E377" s="84"/>
      <c r="F377" s="85"/>
      <c r="G377" s="85"/>
      <c r="H377" s="85"/>
      <c r="I377" s="85"/>
      <c r="J377" s="85"/>
      <c r="K377" s="85"/>
      <c r="L377" s="86"/>
    </row>
    <row r="378" spans="1:12" x14ac:dyDescent="0.3">
      <c r="A378" s="82"/>
      <c r="B378" s="83"/>
      <c r="C378" s="84"/>
      <c r="D378" s="85"/>
      <c r="E378" s="84"/>
      <c r="F378" s="85"/>
      <c r="G378" s="85"/>
      <c r="H378" s="85"/>
      <c r="I378" s="85"/>
      <c r="J378" s="85"/>
      <c r="K378" s="85"/>
      <c r="L378" s="86"/>
    </row>
    <row r="379" spans="1:12" x14ac:dyDescent="0.3">
      <c r="A379" s="82"/>
      <c r="B379" s="83"/>
      <c r="C379" s="84"/>
      <c r="D379" s="85"/>
      <c r="E379" s="84"/>
      <c r="F379" s="85"/>
      <c r="G379" s="85"/>
      <c r="H379" s="85"/>
      <c r="I379" s="85"/>
      <c r="J379" s="85"/>
      <c r="K379" s="85"/>
      <c r="L379" s="86"/>
    </row>
    <row r="380" spans="1:12" x14ac:dyDescent="0.3">
      <c r="A380" s="82"/>
      <c r="B380" s="83"/>
      <c r="C380" s="84"/>
      <c r="D380" s="85"/>
      <c r="E380" s="84"/>
      <c r="F380" s="85"/>
      <c r="G380" s="85"/>
      <c r="H380" s="85"/>
      <c r="I380" s="85"/>
      <c r="J380" s="85"/>
      <c r="K380" s="85"/>
      <c r="L380" s="86"/>
    </row>
    <row r="381" spans="1:12" x14ac:dyDescent="0.3">
      <c r="A381" s="82"/>
      <c r="B381" s="83"/>
      <c r="C381" s="84"/>
      <c r="D381" s="85"/>
      <c r="E381" s="84"/>
      <c r="F381" s="85"/>
      <c r="G381" s="85"/>
      <c r="H381" s="85"/>
      <c r="I381" s="85"/>
      <c r="J381" s="85"/>
      <c r="K381" s="85"/>
      <c r="L381" s="86"/>
    </row>
    <row r="382" spans="1:12" x14ac:dyDescent="0.3">
      <c r="A382" s="82"/>
      <c r="B382" s="83"/>
      <c r="C382" s="84"/>
      <c r="D382" s="85"/>
      <c r="E382" s="84"/>
      <c r="F382" s="85"/>
      <c r="G382" s="85"/>
      <c r="H382" s="85"/>
      <c r="I382" s="85"/>
      <c r="J382" s="85"/>
      <c r="K382" s="85"/>
      <c r="L382" s="86"/>
    </row>
    <row r="383" spans="1:12" x14ac:dyDescent="0.3">
      <c r="A383" s="17"/>
      <c r="B383" s="17"/>
      <c r="C383" s="18"/>
      <c r="D383" s="18"/>
      <c r="E383" s="18"/>
      <c r="F383" s="18"/>
      <c r="G383" s="18"/>
      <c r="H383" s="18"/>
      <c r="I383" s="18"/>
      <c r="J383" s="134" t="s">
        <v>0</v>
      </c>
      <c r="K383" s="135"/>
      <c r="L383" s="11"/>
    </row>
    <row r="384" spans="1:12" x14ac:dyDescent="0.3">
      <c r="A384" s="17"/>
      <c r="B384" s="19" t="s">
        <v>1</v>
      </c>
      <c r="C384" s="136" t="s">
        <v>79</v>
      </c>
      <c r="D384" s="137"/>
      <c r="E384" s="137"/>
      <c r="F384" s="137"/>
      <c r="G384" s="137"/>
      <c r="H384" s="137"/>
      <c r="I384" s="138"/>
      <c r="J384" s="20" t="s">
        <v>2</v>
      </c>
      <c r="K384" s="20" t="s">
        <v>3</v>
      </c>
      <c r="L384" s="5" t="s">
        <v>22</v>
      </c>
    </row>
    <row r="385" spans="1:12" ht="34.5" x14ac:dyDescent="0.3">
      <c r="A385" s="17"/>
      <c r="B385" s="19" t="s">
        <v>4</v>
      </c>
      <c r="C385" s="136" t="s">
        <v>81</v>
      </c>
      <c r="D385" s="137"/>
      <c r="E385" s="137"/>
      <c r="F385" s="137"/>
      <c r="G385" s="137"/>
      <c r="H385" s="137"/>
      <c r="I385" s="138"/>
      <c r="J385" s="22">
        <v>1</v>
      </c>
      <c r="K385" s="22">
        <v>3</v>
      </c>
      <c r="L385" s="41" t="s">
        <v>69</v>
      </c>
    </row>
    <row r="386" spans="1:12" x14ac:dyDescent="0.3">
      <c r="A386" s="11" t="s">
        <v>5</v>
      </c>
      <c r="B386" s="11" t="s">
        <v>6</v>
      </c>
      <c r="C386" s="23" t="s">
        <v>7</v>
      </c>
      <c r="D386" s="23" t="s">
        <v>8</v>
      </c>
      <c r="E386" s="23" t="s">
        <v>9</v>
      </c>
      <c r="F386" s="23" t="s">
        <v>15</v>
      </c>
      <c r="G386" s="23" t="s">
        <v>10</v>
      </c>
      <c r="H386" s="23" t="s">
        <v>11</v>
      </c>
      <c r="I386" s="23" t="s">
        <v>12</v>
      </c>
      <c r="J386" s="23" t="s">
        <v>16</v>
      </c>
      <c r="K386" s="20" t="s">
        <v>13</v>
      </c>
      <c r="L386" s="24" t="s">
        <v>14</v>
      </c>
    </row>
    <row r="387" spans="1:12" x14ac:dyDescent="0.3">
      <c r="A387" s="25">
        <v>1</v>
      </c>
      <c r="B387" s="55" t="s">
        <v>200</v>
      </c>
      <c r="C387" s="56">
        <v>70</v>
      </c>
      <c r="D387" s="57">
        <v>85.9</v>
      </c>
      <c r="E387" s="58">
        <v>56.25</v>
      </c>
      <c r="F387" s="58">
        <v>87</v>
      </c>
      <c r="G387" s="58">
        <v>21</v>
      </c>
      <c r="H387" s="58">
        <v>25.77</v>
      </c>
      <c r="I387" s="58">
        <v>5.625</v>
      </c>
      <c r="J387" s="58">
        <v>26.099999999999998</v>
      </c>
      <c r="K387" s="58">
        <v>78.49499999999999</v>
      </c>
      <c r="L387" s="14" t="s">
        <v>19</v>
      </c>
    </row>
    <row r="388" spans="1:12" x14ac:dyDescent="0.3">
      <c r="A388" s="82"/>
      <c r="B388" s="83"/>
      <c r="C388" s="84"/>
      <c r="D388" s="85"/>
      <c r="E388" s="84"/>
      <c r="F388" s="85"/>
      <c r="G388" s="85"/>
      <c r="H388" s="85"/>
      <c r="I388" s="85"/>
      <c r="J388" s="85"/>
      <c r="K388" s="85"/>
      <c r="L388" s="86"/>
    </row>
    <row r="389" spans="1:12" x14ac:dyDescent="0.3">
      <c r="A389" s="82"/>
      <c r="B389" s="83"/>
      <c r="C389" s="84"/>
      <c r="D389" s="85"/>
      <c r="E389" s="84"/>
      <c r="F389" s="85"/>
      <c r="G389" s="85"/>
      <c r="H389" s="85"/>
      <c r="I389" s="85"/>
      <c r="J389" s="85"/>
      <c r="K389" s="85"/>
      <c r="L389" s="86"/>
    </row>
    <row r="390" spans="1:12" x14ac:dyDescent="0.3">
      <c r="A390" s="82"/>
      <c r="B390" s="83"/>
      <c r="C390" s="84"/>
      <c r="D390" s="85"/>
      <c r="E390" s="84"/>
      <c r="F390" s="85"/>
      <c r="G390" s="85"/>
      <c r="H390" s="85"/>
      <c r="I390" s="85"/>
      <c r="J390" s="85"/>
      <c r="K390" s="85"/>
      <c r="L390" s="86"/>
    </row>
    <row r="391" spans="1:12" x14ac:dyDescent="0.3">
      <c r="A391" s="82"/>
      <c r="B391" s="83"/>
      <c r="C391" s="84"/>
      <c r="D391" s="85"/>
      <c r="E391" s="84"/>
      <c r="F391" s="85"/>
      <c r="G391" s="85"/>
      <c r="H391" s="85"/>
      <c r="I391" s="85"/>
      <c r="J391" s="85"/>
      <c r="K391" s="85"/>
      <c r="L391" s="86"/>
    </row>
    <row r="392" spans="1:12" x14ac:dyDescent="0.3">
      <c r="A392" s="82"/>
      <c r="B392" s="83"/>
      <c r="C392" s="84"/>
      <c r="D392" s="85"/>
      <c r="E392" s="84"/>
      <c r="F392" s="85"/>
      <c r="G392" s="85"/>
      <c r="H392" s="85"/>
      <c r="I392" s="85"/>
      <c r="J392" s="85"/>
      <c r="K392" s="85"/>
      <c r="L392" s="86"/>
    </row>
    <row r="393" spans="1:12" x14ac:dyDescent="0.3">
      <c r="A393" s="82"/>
      <c r="B393" s="83"/>
      <c r="C393" s="84"/>
      <c r="D393" s="85"/>
      <c r="E393" s="84"/>
      <c r="F393" s="85"/>
      <c r="G393" s="85"/>
      <c r="H393" s="85"/>
      <c r="I393" s="85"/>
      <c r="J393" s="85"/>
      <c r="K393" s="85"/>
      <c r="L393" s="86"/>
    </row>
    <row r="394" spans="1:12" x14ac:dyDescent="0.3">
      <c r="A394" s="17"/>
      <c r="B394" s="17"/>
      <c r="C394" s="18"/>
      <c r="D394" s="18"/>
      <c r="E394" s="18"/>
      <c r="F394" s="18"/>
      <c r="G394" s="18"/>
      <c r="H394" s="18"/>
      <c r="I394" s="18"/>
      <c r="J394" s="134" t="s">
        <v>0</v>
      </c>
      <c r="K394" s="135"/>
      <c r="L394" s="11"/>
    </row>
    <row r="395" spans="1:12" x14ac:dyDescent="0.3">
      <c r="A395" s="17"/>
      <c r="B395" s="19" t="s">
        <v>1</v>
      </c>
      <c r="C395" s="136" t="s">
        <v>89</v>
      </c>
      <c r="D395" s="137"/>
      <c r="E395" s="137"/>
      <c r="F395" s="137"/>
      <c r="G395" s="137"/>
      <c r="H395" s="137"/>
      <c r="I395" s="138"/>
      <c r="J395" s="20" t="s">
        <v>2</v>
      </c>
      <c r="K395" s="20" t="s">
        <v>3</v>
      </c>
      <c r="L395" s="5" t="s">
        <v>22</v>
      </c>
    </row>
    <row r="396" spans="1:12" ht="34.5" x14ac:dyDescent="0.3">
      <c r="A396" s="17"/>
      <c r="B396" s="19" t="s">
        <v>4</v>
      </c>
      <c r="C396" s="136" t="s">
        <v>90</v>
      </c>
      <c r="D396" s="137"/>
      <c r="E396" s="137"/>
      <c r="F396" s="137"/>
      <c r="G396" s="137"/>
      <c r="H396" s="137"/>
      <c r="I396" s="138"/>
      <c r="J396" s="22">
        <v>1</v>
      </c>
      <c r="K396" s="22">
        <v>5</v>
      </c>
      <c r="L396" s="41" t="s">
        <v>28</v>
      </c>
    </row>
    <row r="397" spans="1:12" x14ac:dyDescent="0.3">
      <c r="A397" s="11" t="s">
        <v>5</v>
      </c>
      <c r="B397" s="11" t="s">
        <v>6</v>
      </c>
      <c r="C397" s="23" t="s">
        <v>7</v>
      </c>
      <c r="D397" s="23" t="s">
        <v>8</v>
      </c>
      <c r="E397" s="23" t="s">
        <v>9</v>
      </c>
      <c r="F397" s="23" t="s">
        <v>15</v>
      </c>
      <c r="G397" s="23" t="s">
        <v>10</v>
      </c>
      <c r="H397" s="23" t="s">
        <v>77</v>
      </c>
      <c r="I397" s="23" t="s">
        <v>78</v>
      </c>
      <c r="J397" s="23" t="s">
        <v>16</v>
      </c>
      <c r="K397" s="20" t="s">
        <v>13</v>
      </c>
      <c r="L397" s="24" t="s">
        <v>14</v>
      </c>
    </row>
    <row r="398" spans="1:12" x14ac:dyDescent="0.3">
      <c r="A398" s="25">
        <v>1</v>
      </c>
      <c r="B398" s="93" t="s">
        <v>201</v>
      </c>
      <c r="C398" s="94">
        <v>74.863</v>
      </c>
      <c r="D398" s="58">
        <v>75.03</v>
      </c>
      <c r="E398" s="94">
        <v>95</v>
      </c>
      <c r="F398" s="58">
        <v>90</v>
      </c>
      <c r="G398" s="58">
        <v>22.4589</v>
      </c>
      <c r="H398" s="58">
        <v>7.5030000000000001</v>
      </c>
      <c r="I398" s="58">
        <v>28.5</v>
      </c>
      <c r="J398" s="58">
        <v>27</v>
      </c>
      <c r="K398" s="58">
        <v>85.4619</v>
      </c>
      <c r="L398" s="14" t="s">
        <v>19</v>
      </c>
    </row>
    <row r="399" spans="1:12" x14ac:dyDescent="0.3">
      <c r="A399" s="30">
        <v>2</v>
      </c>
      <c r="B399" s="92" t="s">
        <v>202</v>
      </c>
      <c r="C399" s="77">
        <v>78.92</v>
      </c>
      <c r="D399" s="49">
        <v>82.5</v>
      </c>
      <c r="E399" s="77">
        <v>91.25</v>
      </c>
      <c r="F399" s="49">
        <v>75</v>
      </c>
      <c r="G399" s="49">
        <v>23.675999999999998</v>
      </c>
      <c r="H399" s="49">
        <v>8.25</v>
      </c>
      <c r="I399" s="49">
        <v>27.375</v>
      </c>
      <c r="J399" s="49">
        <v>22.5</v>
      </c>
      <c r="K399" s="49">
        <v>81.801000000000002</v>
      </c>
      <c r="L399" s="15" t="s">
        <v>20</v>
      </c>
    </row>
    <row r="400" spans="1:12" x14ac:dyDescent="0.3">
      <c r="A400" s="30">
        <v>3</v>
      </c>
      <c r="B400" s="92" t="s">
        <v>203</v>
      </c>
      <c r="C400" s="77">
        <v>74.575000000000003</v>
      </c>
      <c r="D400" s="49">
        <v>60.33</v>
      </c>
      <c r="E400" s="77">
        <v>88.75</v>
      </c>
      <c r="F400" s="49">
        <v>60</v>
      </c>
      <c r="G400" s="49">
        <v>22.372499999999999</v>
      </c>
      <c r="H400" s="49">
        <v>6.0330000000000004</v>
      </c>
      <c r="I400" s="49">
        <v>26.625</v>
      </c>
      <c r="J400" s="49">
        <v>18</v>
      </c>
      <c r="K400" s="49">
        <v>73.030500000000004</v>
      </c>
      <c r="L400" s="60" t="s">
        <v>44</v>
      </c>
    </row>
    <row r="401" spans="1:12" x14ac:dyDescent="0.3">
      <c r="A401" s="30">
        <v>4</v>
      </c>
      <c r="B401" s="92" t="s">
        <v>123</v>
      </c>
      <c r="C401" s="77">
        <v>77.88</v>
      </c>
      <c r="D401" s="49">
        <v>94.4</v>
      </c>
      <c r="E401" s="77">
        <v>93.75</v>
      </c>
      <c r="F401" s="49">
        <v>0</v>
      </c>
      <c r="G401" s="49">
        <v>23.363999999999997</v>
      </c>
      <c r="H401" s="49">
        <v>9.4400000000000013</v>
      </c>
      <c r="I401" s="49">
        <v>28.125</v>
      </c>
      <c r="J401" s="49">
        <v>0</v>
      </c>
      <c r="K401" s="49">
        <v>60.929000000000002</v>
      </c>
      <c r="L401" s="95" t="s">
        <v>18</v>
      </c>
    </row>
    <row r="402" spans="1:12" x14ac:dyDescent="0.3">
      <c r="A402" s="30">
        <v>5</v>
      </c>
      <c r="B402" s="92" t="s">
        <v>163</v>
      </c>
      <c r="C402" s="77">
        <v>79.593999999999994</v>
      </c>
      <c r="D402" s="49">
        <v>85.53</v>
      </c>
      <c r="E402" s="77">
        <v>93.75</v>
      </c>
      <c r="F402" s="49">
        <v>0</v>
      </c>
      <c r="G402" s="49">
        <v>23.878199999999996</v>
      </c>
      <c r="H402" s="49">
        <v>8.5530000000000008</v>
      </c>
      <c r="I402" s="49">
        <v>28.125</v>
      </c>
      <c r="J402" s="49">
        <v>0</v>
      </c>
      <c r="K402" s="49">
        <v>60.556199999999997</v>
      </c>
      <c r="L402" s="95" t="s">
        <v>18</v>
      </c>
    </row>
    <row r="403" spans="1:12" x14ac:dyDescent="0.3">
      <c r="A403" s="82"/>
      <c r="B403" s="83"/>
      <c r="C403" s="84"/>
      <c r="D403" s="85"/>
      <c r="E403" s="84"/>
      <c r="F403" s="85"/>
      <c r="G403" s="85"/>
      <c r="H403" s="85"/>
      <c r="I403" s="85"/>
      <c r="J403" s="85"/>
      <c r="K403" s="85"/>
      <c r="L403" s="86"/>
    </row>
    <row r="404" spans="1:12" x14ac:dyDescent="0.3">
      <c r="A404" s="82"/>
      <c r="B404" s="83"/>
      <c r="C404" s="84"/>
      <c r="D404" s="85"/>
      <c r="E404" s="84"/>
      <c r="F404" s="85"/>
      <c r="G404" s="85"/>
      <c r="H404" s="85"/>
      <c r="I404" s="85"/>
      <c r="J404" s="85"/>
      <c r="K404" s="85"/>
      <c r="L404" s="86"/>
    </row>
    <row r="405" spans="1:12" x14ac:dyDescent="0.3">
      <c r="A405" s="82"/>
      <c r="B405" s="83"/>
      <c r="C405" s="84"/>
      <c r="D405" s="85"/>
      <c r="E405" s="84"/>
      <c r="F405" s="85"/>
      <c r="G405" s="85"/>
      <c r="H405" s="85"/>
      <c r="I405" s="85"/>
      <c r="J405" s="85"/>
      <c r="K405" s="85"/>
      <c r="L405" s="86"/>
    </row>
    <row r="406" spans="1:12" x14ac:dyDescent="0.3">
      <c r="A406" s="82"/>
      <c r="B406" s="83"/>
      <c r="C406" s="84"/>
      <c r="D406" s="85"/>
      <c r="E406" s="84"/>
      <c r="F406" s="85"/>
      <c r="G406" s="85"/>
      <c r="H406" s="85"/>
      <c r="I406" s="85"/>
      <c r="J406" s="85"/>
      <c r="K406" s="85"/>
      <c r="L406" s="86"/>
    </row>
    <row r="407" spans="1:12" x14ac:dyDescent="0.3">
      <c r="A407" s="82"/>
      <c r="B407" s="83"/>
      <c r="C407" s="84"/>
      <c r="D407" s="85"/>
      <c r="E407" s="84"/>
      <c r="F407" s="85"/>
      <c r="G407" s="85"/>
      <c r="H407" s="85"/>
      <c r="I407" s="85"/>
      <c r="J407" s="85"/>
      <c r="K407" s="85"/>
      <c r="L407" s="86"/>
    </row>
    <row r="408" spans="1:12" x14ac:dyDescent="0.3">
      <c r="A408" s="82"/>
      <c r="B408" s="83"/>
      <c r="C408" s="84"/>
      <c r="D408" s="85"/>
      <c r="E408" s="84"/>
      <c r="F408" s="85"/>
      <c r="G408" s="85"/>
      <c r="H408" s="85"/>
      <c r="I408" s="85"/>
      <c r="J408" s="85"/>
      <c r="K408" s="85"/>
      <c r="L408" s="86"/>
    </row>
    <row r="409" spans="1:12" x14ac:dyDescent="0.3">
      <c r="A409" s="2"/>
      <c r="C409" s="118"/>
      <c r="D409" s="118"/>
      <c r="E409" s="118"/>
      <c r="F409" s="118"/>
      <c r="G409" s="118"/>
      <c r="H409" s="134" t="s">
        <v>0</v>
      </c>
      <c r="I409" s="135"/>
      <c r="J409" s="30"/>
      <c r="K409" s="85"/>
      <c r="L409" s="86"/>
    </row>
    <row r="410" spans="1:12" x14ac:dyDescent="0.3">
      <c r="A410" s="2"/>
      <c r="B410" s="19" t="s">
        <v>1</v>
      </c>
      <c r="C410" s="136" t="s">
        <v>82</v>
      </c>
      <c r="D410" s="137"/>
      <c r="E410" s="137"/>
      <c r="F410" s="137"/>
      <c r="G410" s="138"/>
      <c r="H410" s="20" t="s">
        <v>2</v>
      </c>
      <c r="I410" s="20" t="s">
        <v>3</v>
      </c>
      <c r="J410" s="5" t="s">
        <v>22</v>
      </c>
      <c r="K410" s="85"/>
      <c r="L410" s="86"/>
    </row>
    <row r="411" spans="1:12" ht="34.5" x14ac:dyDescent="0.3">
      <c r="A411" s="2"/>
      <c r="B411" s="19" t="s">
        <v>4</v>
      </c>
      <c r="C411" s="136" t="s">
        <v>83</v>
      </c>
      <c r="D411" s="137"/>
      <c r="E411" s="137"/>
      <c r="F411" s="137"/>
      <c r="G411" s="138"/>
      <c r="H411" s="22">
        <v>1</v>
      </c>
      <c r="I411" s="22">
        <v>5</v>
      </c>
      <c r="J411" s="41" t="s">
        <v>28</v>
      </c>
      <c r="K411" s="85"/>
      <c r="L411" s="86"/>
    </row>
    <row r="412" spans="1:12" x14ac:dyDescent="0.3">
      <c r="A412" s="9" t="s">
        <v>5</v>
      </c>
      <c r="B412" s="9" t="s">
        <v>6</v>
      </c>
      <c r="C412" s="23" t="s">
        <v>7</v>
      </c>
      <c r="D412" s="23" t="s">
        <v>8</v>
      </c>
      <c r="E412" s="23" t="s">
        <v>15</v>
      </c>
      <c r="F412" s="23" t="s">
        <v>33</v>
      </c>
      <c r="G412" s="23" t="s">
        <v>11</v>
      </c>
      <c r="H412" s="23" t="s">
        <v>34</v>
      </c>
      <c r="I412" s="20" t="s">
        <v>13</v>
      </c>
      <c r="J412" s="24" t="s">
        <v>14</v>
      </c>
      <c r="K412" s="85"/>
      <c r="L412" s="86"/>
    </row>
    <row r="413" spans="1:12" x14ac:dyDescent="0.3">
      <c r="A413" s="25">
        <v>1</v>
      </c>
      <c r="B413" s="34" t="s">
        <v>204</v>
      </c>
      <c r="C413" s="27">
        <v>70</v>
      </c>
      <c r="D413" s="28">
        <v>78.3</v>
      </c>
      <c r="E413" s="28">
        <v>96</v>
      </c>
      <c r="F413" s="29">
        <f t="shared" ref="F413" si="25">C413*(35/100)</f>
        <v>24.5</v>
      </c>
      <c r="G413" s="29">
        <f t="shared" ref="G413" si="26">D413*(30/100)</f>
        <v>23.49</v>
      </c>
      <c r="H413" s="29">
        <f t="shared" ref="H413" si="27">E413*(35/100)</f>
        <v>33.599999999999994</v>
      </c>
      <c r="I413" s="29">
        <f t="shared" ref="I413" si="28">F413+G413+H413</f>
        <v>81.589999999999989</v>
      </c>
      <c r="J413" s="14" t="s">
        <v>19</v>
      </c>
      <c r="K413" s="85"/>
      <c r="L413" s="86"/>
    </row>
    <row r="414" spans="1:12" x14ac:dyDescent="0.3">
      <c r="A414" s="82"/>
      <c r="B414" s="83"/>
      <c r="C414" s="84"/>
      <c r="D414" s="85"/>
      <c r="E414" s="84"/>
      <c r="F414" s="85"/>
      <c r="G414" s="85"/>
      <c r="H414" s="85"/>
      <c r="I414" s="85"/>
      <c r="J414" s="85"/>
      <c r="K414" s="85"/>
      <c r="L414" s="86"/>
    </row>
    <row r="415" spans="1:12" x14ac:dyDescent="0.3">
      <c r="A415" s="82"/>
      <c r="B415" s="83"/>
      <c r="C415" s="84"/>
      <c r="D415" s="85"/>
      <c r="E415" s="84"/>
      <c r="F415" s="85"/>
      <c r="G415" s="85"/>
      <c r="H415" s="85"/>
      <c r="I415" s="85"/>
      <c r="J415" s="85"/>
      <c r="K415" s="85"/>
      <c r="L415" s="86"/>
    </row>
    <row r="416" spans="1:12" x14ac:dyDescent="0.3">
      <c r="A416" s="82"/>
      <c r="B416" s="83"/>
      <c r="C416" s="84"/>
      <c r="D416" s="85"/>
      <c r="E416" s="84"/>
      <c r="F416" s="85"/>
      <c r="G416" s="85"/>
      <c r="H416" s="85"/>
      <c r="I416" s="85"/>
      <c r="J416" s="85"/>
      <c r="K416" s="85"/>
      <c r="L416" s="86"/>
    </row>
    <row r="417" spans="1:12" x14ac:dyDescent="0.3">
      <c r="A417" s="82"/>
      <c r="B417" s="83"/>
      <c r="C417" s="84"/>
      <c r="D417" s="85"/>
      <c r="E417" s="84"/>
      <c r="F417" s="85"/>
      <c r="G417" s="85"/>
      <c r="H417" s="85"/>
      <c r="I417" s="85"/>
      <c r="J417" s="85"/>
      <c r="K417" s="85"/>
      <c r="L417" s="86"/>
    </row>
    <row r="418" spans="1:12" x14ac:dyDescent="0.3">
      <c r="A418" s="82"/>
      <c r="B418" s="83"/>
      <c r="C418" s="84"/>
      <c r="D418" s="85"/>
      <c r="E418" s="84"/>
      <c r="F418" s="85"/>
      <c r="G418" s="85"/>
      <c r="H418" s="85"/>
      <c r="I418" s="85"/>
      <c r="J418" s="85"/>
      <c r="K418" s="85"/>
      <c r="L418" s="86"/>
    </row>
    <row r="419" spans="1:12" x14ac:dyDescent="0.3">
      <c r="A419" s="82"/>
      <c r="B419" s="83"/>
      <c r="C419" s="84"/>
      <c r="D419" s="85"/>
      <c r="E419" s="84"/>
      <c r="F419" s="85"/>
      <c r="G419" s="85"/>
      <c r="H419" s="85"/>
      <c r="I419" s="85"/>
      <c r="J419" s="85"/>
      <c r="K419" s="85"/>
      <c r="L419" s="86"/>
    </row>
    <row r="420" spans="1:12" x14ac:dyDescent="0.3">
      <c r="A420" s="2"/>
      <c r="C420" s="118"/>
      <c r="D420" s="118"/>
      <c r="E420" s="118"/>
      <c r="F420" s="118"/>
      <c r="G420" s="118"/>
      <c r="H420" s="134" t="s">
        <v>0</v>
      </c>
      <c r="I420" s="135"/>
      <c r="J420" s="30"/>
      <c r="K420" s="85"/>
      <c r="L420" s="86"/>
    </row>
    <row r="421" spans="1:12" x14ac:dyDescent="0.3">
      <c r="A421" s="2"/>
      <c r="B421" s="19" t="s">
        <v>1</v>
      </c>
      <c r="C421" s="136" t="s">
        <v>35</v>
      </c>
      <c r="D421" s="137"/>
      <c r="E421" s="137"/>
      <c r="F421" s="137"/>
      <c r="G421" s="138"/>
      <c r="H421" s="20" t="s">
        <v>2</v>
      </c>
      <c r="I421" s="20" t="s">
        <v>3</v>
      </c>
      <c r="J421" s="5" t="s">
        <v>22</v>
      </c>
      <c r="K421" s="85"/>
      <c r="L421" s="86"/>
    </row>
    <row r="422" spans="1:12" ht="34.5" x14ac:dyDescent="0.3">
      <c r="A422" s="2"/>
      <c r="B422" s="19" t="s">
        <v>4</v>
      </c>
      <c r="C422" s="136" t="s">
        <v>36</v>
      </c>
      <c r="D422" s="137"/>
      <c r="E422" s="137"/>
      <c r="F422" s="137"/>
      <c r="G422" s="138"/>
      <c r="H422" s="22">
        <v>1</v>
      </c>
      <c r="I422" s="22">
        <v>5</v>
      </c>
      <c r="J422" s="41" t="s">
        <v>28</v>
      </c>
      <c r="K422" s="85"/>
      <c r="L422" s="86"/>
    </row>
    <row r="423" spans="1:12" x14ac:dyDescent="0.3">
      <c r="A423" s="9" t="s">
        <v>5</v>
      </c>
      <c r="B423" s="9" t="s">
        <v>6</v>
      </c>
      <c r="C423" s="23" t="s">
        <v>7</v>
      </c>
      <c r="D423" s="23" t="s">
        <v>8</v>
      </c>
      <c r="E423" s="23" t="s">
        <v>15</v>
      </c>
      <c r="F423" s="23" t="s">
        <v>33</v>
      </c>
      <c r="G423" s="23" t="s">
        <v>11</v>
      </c>
      <c r="H423" s="23" t="s">
        <v>34</v>
      </c>
      <c r="I423" s="20" t="s">
        <v>13</v>
      </c>
      <c r="J423" s="24" t="s">
        <v>14</v>
      </c>
      <c r="K423" s="85"/>
      <c r="L423" s="86"/>
    </row>
    <row r="424" spans="1:12" x14ac:dyDescent="0.3">
      <c r="A424" s="25">
        <v>1</v>
      </c>
      <c r="B424" s="55" t="s">
        <v>184</v>
      </c>
      <c r="C424" s="58">
        <v>81.610010000000003</v>
      </c>
      <c r="D424" s="58">
        <v>75.099999999999994</v>
      </c>
      <c r="E424" s="57">
        <v>43</v>
      </c>
      <c r="F424" s="58">
        <v>28.563503499999999</v>
      </c>
      <c r="G424" s="58">
        <v>22.529999999999998</v>
      </c>
      <c r="H424" s="58">
        <v>15.049999999999999</v>
      </c>
      <c r="I424" s="58">
        <v>66.143503499999994</v>
      </c>
      <c r="J424" s="14" t="s">
        <v>19</v>
      </c>
      <c r="K424" s="85"/>
      <c r="L424" s="86"/>
    </row>
    <row r="425" spans="1:12" x14ac:dyDescent="0.3">
      <c r="A425" s="30">
        <v>2</v>
      </c>
      <c r="B425" s="46" t="s">
        <v>205</v>
      </c>
      <c r="C425" s="49">
        <v>80.086749999999995</v>
      </c>
      <c r="D425" s="48">
        <v>77.13</v>
      </c>
      <c r="E425" s="48">
        <v>42</v>
      </c>
      <c r="F425" s="49">
        <v>28.030362499999995</v>
      </c>
      <c r="G425" s="49">
        <v>23.138999999999999</v>
      </c>
      <c r="H425" s="49">
        <v>14.7</v>
      </c>
      <c r="I425" s="49">
        <v>65.869362499999994</v>
      </c>
      <c r="J425" s="15" t="s">
        <v>20</v>
      </c>
      <c r="K425" s="85"/>
      <c r="L425" s="86"/>
    </row>
    <row r="426" spans="1:12" x14ac:dyDescent="0.3">
      <c r="A426" s="30">
        <v>3</v>
      </c>
      <c r="B426" s="60" t="s">
        <v>206</v>
      </c>
      <c r="C426" s="49">
        <v>76.216719999999995</v>
      </c>
      <c r="D426" s="48">
        <v>70.83</v>
      </c>
      <c r="E426" s="48">
        <v>28</v>
      </c>
      <c r="F426" s="49">
        <v>26.675851999999995</v>
      </c>
      <c r="G426" s="49">
        <v>21.248999999999999</v>
      </c>
      <c r="H426" s="49">
        <v>9.7999999999999989</v>
      </c>
      <c r="I426" s="49">
        <v>57.724851999999991</v>
      </c>
      <c r="J426" s="95" t="s">
        <v>21</v>
      </c>
      <c r="K426" s="85"/>
      <c r="L426" s="86"/>
    </row>
    <row r="427" spans="1:12" x14ac:dyDescent="0.3">
      <c r="A427" s="30">
        <v>4</v>
      </c>
      <c r="B427" s="46" t="s">
        <v>207</v>
      </c>
      <c r="C427" s="49">
        <v>75.238060000000004</v>
      </c>
      <c r="D427" s="48">
        <v>58.7</v>
      </c>
      <c r="E427" s="48">
        <v>15</v>
      </c>
      <c r="F427" s="49">
        <v>26.333321000000002</v>
      </c>
      <c r="G427" s="49">
        <v>17.61</v>
      </c>
      <c r="H427" s="49">
        <v>5.25</v>
      </c>
      <c r="I427" s="49">
        <v>49.193320999999997</v>
      </c>
      <c r="J427" s="95" t="s">
        <v>21</v>
      </c>
      <c r="K427" s="85"/>
      <c r="L427" s="86"/>
    </row>
    <row r="428" spans="1:12" x14ac:dyDescent="0.3">
      <c r="A428" s="82"/>
      <c r="B428" s="83"/>
      <c r="C428" s="84"/>
      <c r="D428" s="85"/>
      <c r="E428" s="84"/>
      <c r="F428" s="85"/>
      <c r="G428" s="85"/>
      <c r="H428" s="85"/>
      <c r="I428" s="85"/>
      <c r="J428" s="85"/>
      <c r="K428" s="85"/>
      <c r="L428" s="86"/>
    </row>
    <row r="429" spans="1:12" x14ac:dyDescent="0.3">
      <c r="A429" s="82"/>
      <c r="B429" s="83"/>
      <c r="C429" s="84"/>
      <c r="D429" s="85"/>
      <c r="E429" s="84"/>
      <c r="F429" s="85"/>
      <c r="G429" s="85"/>
      <c r="H429" s="85"/>
      <c r="I429" s="85"/>
      <c r="J429" s="85"/>
      <c r="K429" s="85"/>
      <c r="L429" s="86"/>
    </row>
    <row r="430" spans="1:12" x14ac:dyDescent="0.3">
      <c r="A430" s="82"/>
      <c r="B430" s="83"/>
      <c r="C430" s="84"/>
      <c r="D430" s="85"/>
      <c r="E430" s="84"/>
      <c r="F430" s="85"/>
      <c r="G430" s="85"/>
      <c r="H430" s="85"/>
      <c r="I430" s="85"/>
      <c r="J430" s="85"/>
      <c r="K430" s="85"/>
      <c r="L430" s="86"/>
    </row>
    <row r="431" spans="1:12" x14ac:dyDescent="0.3">
      <c r="A431" s="82"/>
      <c r="B431" s="83"/>
      <c r="C431" s="84"/>
      <c r="D431" s="85"/>
      <c r="E431" s="84"/>
      <c r="F431" s="85"/>
      <c r="G431" s="85"/>
      <c r="H431" s="85"/>
      <c r="I431" s="85"/>
      <c r="J431" s="85"/>
      <c r="K431" s="85"/>
      <c r="L431" s="86"/>
    </row>
    <row r="432" spans="1:12" x14ac:dyDescent="0.3">
      <c r="A432" s="82"/>
      <c r="B432" s="83"/>
      <c r="C432" s="84"/>
      <c r="D432" s="85"/>
      <c r="E432" s="84"/>
      <c r="F432" s="85"/>
      <c r="G432" s="85"/>
      <c r="H432" s="85"/>
      <c r="I432" s="85"/>
      <c r="J432" s="85"/>
      <c r="K432" s="85"/>
      <c r="L432" s="86"/>
    </row>
    <row r="433" spans="1:12" x14ac:dyDescent="0.3">
      <c r="A433" s="82"/>
      <c r="B433" s="83"/>
      <c r="C433" s="84"/>
      <c r="D433" s="85"/>
      <c r="E433" s="84"/>
      <c r="F433" s="85"/>
      <c r="G433" s="85"/>
      <c r="H433" s="85"/>
      <c r="I433" s="85"/>
      <c r="J433" s="85"/>
      <c r="K433" s="85"/>
      <c r="L433" s="86"/>
    </row>
    <row r="434" spans="1:12" x14ac:dyDescent="0.3">
      <c r="A434" s="2"/>
      <c r="C434" s="118"/>
      <c r="D434" s="118"/>
      <c r="E434" s="118"/>
      <c r="F434" s="118"/>
      <c r="G434" s="118"/>
      <c r="H434" s="134" t="s">
        <v>0</v>
      </c>
      <c r="I434" s="135"/>
      <c r="J434" s="30"/>
      <c r="K434" s="85"/>
      <c r="L434" s="86"/>
    </row>
    <row r="435" spans="1:12" x14ac:dyDescent="0.3">
      <c r="A435" s="2"/>
      <c r="B435" s="19" t="s">
        <v>1</v>
      </c>
      <c r="C435" s="136" t="s">
        <v>35</v>
      </c>
      <c r="D435" s="137"/>
      <c r="E435" s="137"/>
      <c r="F435" s="137"/>
      <c r="G435" s="138"/>
      <c r="H435" s="20" t="s">
        <v>2</v>
      </c>
      <c r="I435" s="20" t="s">
        <v>3</v>
      </c>
      <c r="J435" s="5" t="s">
        <v>22</v>
      </c>
      <c r="K435" s="85"/>
      <c r="L435" s="86"/>
    </row>
    <row r="436" spans="1:12" ht="34.5" x14ac:dyDescent="0.3">
      <c r="A436" s="2"/>
      <c r="B436" s="19" t="s">
        <v>4</v>
      </c>
      <c r="C436" s="136" t="s">
        <v>84</v>
      </c>
      <c r="D436" s="137"/>
      <c r="E436" s="137"/>
      <c r="F436" s="137"/>
      <c r="G436" s="138"/>
      <c r="H436" s="22">
        <v>1</v>
      </c>
      <c r="I436" s="22">
        <v>5</v>
      </c>
      <c r="J436" s="41" t="s">
        <v>28</v>
      </c>
      <c r="K436" s="85"/>
      <c r="L436" s="86"/>
    </row>
    <row r="437" spans="1:12" x14ac:dyDescent="0.3">
      <c r="A437" s="9" t="s">
        <v>5</v>
      </c>
      <c r="B437" s="9" t="s">
        <v>6</v>
      </c>
      <c r="C437" s="23" t="s">
        <v>7</v>
      </c>
      <c r="D437" s="23" t="s">
        <v>8</v>
      </c>
      <c r="E437" s="23" t="s">
        <v>15</v>
      </c>
      <c r="F437" s="23" t="s">
        <v>33</v>
      </c>
      <c r="G437" s="23" t="s">
        <v>11</v>
      </c>
      <c r="H437" s="23" t="s">
        <v>34</v>
      </c>
      <c r="I437" s="20" t="s">
        <v>13</v>
      </c>
      <c r="J437" s="24" t="s">
        <v>14</v>
      </c>
      <c r="K437" s="85"/>
      <c r="L437" s="86"/>
    </row>
    <row r="438" spans="1:12" x14ac:dyDescent="0.3">
      <c r="A438" s="25">
        <v>1</v>
      </c>
      <c r="B438" s="55" t="s">
        <v>208</v>
      </c>
      <c r="C438" s="58">
        <v>73.237700000000004</v>
      </c>
      <c r="D438" s="89">
        <v>66.400000000000006</v>
      </c>
      <c r="E438" s="90">
        <v>95</v>
      </c>
      <c r="F438" s="58">
        <v>25.633195000000001</v>
      </c>
      <c r="G438" s="58">
        <v>19.920000000000002</v>
      </c>
      <c r="H438" s="58">
        <v>33.25</v>
      </c>
      <c r="I438" s="58">
        <v>78.803195000000002</v>
      </c>
      <c r="J438" s="14" t="s">
        <v>19</v>
      </c>
      <c r="K438" s="85"/>
      <c r="L438" s="86"/>
    </row>
    <row r="439" spans="1:12" x14ac:dyDescent="0.3">
      <c r="A439" s="30">
        <v>2</v>
      </c>
      <c r="B439" s="88" t="s">
        <v>209</v>
      </c>
      <c r="C439" s="49">
        <v>72.23245</v>
      </c>
      <c r="D439" s="87">
        <v>94.16</v>
      </c>
      <c r="E439" s="87">
        <v>9</v>
      </c>
      <c r="F439" s="49">
        <v>25.281357499999999</v>
      </c>
      <c r="G439" s="49">
        <v>28.247999999999998</v>
      </c>
      <c r="H439" s="49">
        <v>3.15</v>
      </c>
      <c r="I439" s="49">
        <v>56.679357499999995</v>
      </c>
      <c r="J439" s="95" t="s">
        <v>21</v>
      </c>
      <c r="K439" s="85"/>
      <c r="L439" s="86"/>
    </row>
    <row r="440" spans="1:12" x14ac:dyDescent="0.3">
      <c r="A440" s="30">
        <v>3</v>
      </c>
      <c r="B440" s="46" t="s">
        <v>210</v>
      </c>
      <c r="C440" s="49">
        <v>78.372389999999996</v>
      </c>
      <c r="D440" s="87">
        <v>79.459999999999994</v>
      </c>
      <c r="E440" s="87">
        <v>15</v>
      </c>
      <c r="F440" s="49">
        <v>27.430336499999996</v>
      </c>
      <c r="G440" s="49">
        <v>23.837999999999997</v>
      </c>
      <c r="H440" s="49">
        <v>5.25</v>
      </c>
      <c r="I440" s="49">
        <v>56.51833649999999</v>
      </c>
      <c r="J440" s="95" t="s">
        <v>21</v>
      </c>
      <c r="K440" s="85"/>
      <c r="L440" s="86"/>
    </row>
    <row r="441" spans="1:12" x14ac:dyDescent="0.3">
      <c r="A441" s="82"/>
      <c r="B441" s="83"/>
      <c r="C441" s="84"/>
      <c r="D441" s="85"/>
      <c r="E441" s="84"/>
      <c r="F441" s="85"/>
      <c r="G441" s="85"/>
      <c r="H441" s="85"/>
      <c r="I441" s="85"/>
      <c r="J441" s="85"/>
      <c r="K441" s="85"/>
      <c r="L441" s="86"/>
    </row>
    <row r="442" spans="1:12" x14ac:dyDescent="0.3">
      <c r="A442" s="82"/>
      <c r="B442" s="83"/>
      <c r="C442" s="84"/>
      <c r="D442" s="85"/>
      <c r="E442" s="84"/>
      <c r="F442" s="85"/>
      <c r="G442" s="85"/>
      <c r="H442" s="85"/>
      <c r="I442" s="85"/>
      <c r="J442" s="85"/>
      <c r="K442" s="85"/>
      <c r="L442" s="86"/>
    </row>
    <row r="443" spans="1:12" x14ac:dyDescent="0.3">
      <c r="A443" s="82"/>
      <c r="B443" s="83"/>
      <c r="C443" s="84"/>
      <c r="D443" s="85"/>
      <c r="E443" s="84"/>
      <c r="F443" s="85"/>
      <c r="G443" s="85"/>
      <c r="H443" s="85"/>
      <c r="I443" s="85"/>
      <c r="J443" s="85"/>
      <c r="K443" s="85"/>
      <c r="L443" s="86"/>
    </row>
    <row r="444" spans="1:12" x14ac:dyDescent="0.3">
      <c r="A444" s="82"/>
      <c r="B444" s="83"/>
      <c r="C444" s="84"/>
      <c r="D444" s="85"/>
      <c r="E444" s="84"/>
      <c r="F444" s="85"/>
      <c r="G444" s="85"/>
      <c r="H444" s="85"/>
      <c r="I444" s="85"/>
      <c r="J444" s="85"/>
      <c r="K444" s="85"/>
      <c r="L444" s="86"/>
    </row>
    <row r="445" spans="1:12" x14ac:dyDescent="0.3">
      <c r="A445" s="82"/>
      <c r="B445" s="83"/>
      <c r="C445" s="84"/>
      <c r="D445" s="85"/>
      <c r="E445" s="84"/>
      <c r="F445" s="85"/>
      <c r="G445" s="85"/>
      <c r="H445" s="85"/>
      <c r="I445" s="85"/>
      <c r="J445" s="85"/>
      <c r="K445" s="85"/>
      <c r="L445" s="86"/>
    </row>
    <row r="446" spans="1:12" x14ac:dyDescent="0.3">
      <c r="A446" s="82"/>
      <c r="B446" s="83"/>
      <c r="C446" s="84"/>
      <c r="D446" s="85"/>
      <c r="E446" s="84"/>
      <c r="F446" s="85"/>
      <c r="G446" s="85"/>
      <c r="H446" s="85"/>
      <c r="I446" s="85"/>
      <c r="J446" s="85"/>
      <c r="K446" s="85"/>
      <c r="L446" s="86"/>
    </row>
    <row r="447" spans="1:12" x14ac:dyDescent="0.3">
      <c r="A447" s="2"/>
      <c r="C447" s="118"/>
      <c r="D447" s="118"/>
      <c r="E447" s="118"/>
      <c r="F447" s="118"/>
      <c r="G447" s="118"/>
      <c r="H447" s="134" t="s">
        <v>0</v>
      </c>
      <c r="I447" s="135"/>
      <c r="J447" s="30"/>
      <c r="K447" s="85"/>
      <c r="L447" s="86"/>
    </row>
    <row r="448" spans="1:12" x14ac:dyDescent="0.3">
      <c r="A448" s="2"/>
      <c r="B448" s="19" t="s">
        <v>1</v>
      </c>
      <c r="C448" s="136" t="s">
        <v>85</v>
      </c>
      <c r="D448" s="137"/>
      <c r="E448" s="137"/>
      <c r="F448" s="137"/>
      <c r="G448" s="138"/>
      <c r="H448" s="20" t="s">
        <v>2</v>
      </c>
      <c r="I448" s="20" t="s">
        <v>3</v>
      </c>
      <c r="J448" s="5" t="s">
        <v>22</v>
      </c>
      <c r="K448" s="85"/>
      <c r="L448" s="86"/>
    </row>
    <row r="449" spans="1:12" ht="34.5" x14ac:dyDescent="0.3">
      <c r="A449" s="2"/>
      <c r="B449" s="19" t="s">
        <v>4</v>
      </c>
      <c r="C449" s="136" t="s">
        <v>86</v>
      </c>
      <c r="D449" s="137"/>
      <c r="E449" s="137"/>
      <c r="F449" s="137"/>
      <c r="G449" s="138"/>
      <c r="H449" s="22">
        <v>1</v>
      </c>
      <c r="I449" s="22">
        <v>5</v>
      </c>
      <c r="J449" s="41" t="s">
        <v>28</v>
      </c>
      <c r="K449" s="85"/>
      <c r="L449" s="86"/>
    </row>
    <row r="450" spans="1:12" x14ac:dyDescent="0.3">
      <c r="A450" s="9" t="s">
        <v>5</v>
      </c>
      <c r="B450" s="9" t="s">
        <v>6</v>
      </c>
      <c r="C450" s="23" t="s">
        <v>7</v>
      </c>
      <c r="D450" s="23" t="s">
        <v>8</v>
      </c>
      <c r="E450" s="23" t="s">
        <v>15</v>
      </c>
      <c r="F450" s="23" t="s">
        <v>33</v>
      </c>
      <c r="G450" s="23" t="s">
        <v>11</v>
      </c>
      <c r="H450" s="23" t="s">
        <v>34</v>
      </c>
      <c r="I450" s="20" t="s">
        <v>13</v>
      </c>
      <c r="J450" s="24" t="s">
        <v>14</v>
      </c>
      <c r="K450" s="85"/>
      <c r="L450" s="86"/>
    </row>
    <row r="451" spans="1:12" x14ac:dyDescent="0.3">
      <c r="A451" s="25">
        <v>1</v>
      </c>
      <c r="B451" s="55" t="s">
        <v>128</v>
      </c>
      <c r="C451" s="58">
        <v>75.260310000000004</v>
      </c>
      <c r="D451" s="90">
        <v>63.83</v>
      </c>
      <c r="E451" s="57">
        <v>57</v>
      </c>
      <c r="F451" s="58">
        <v>26.341108500000001</v>
      </c>
      <c r="G451" s="58">
        <v>19.148999999999997</v>
      </c>
      <c r="H451" s="58">
        <v>19.95</v>
      </c>
      <c r="I451" s="58">
        <v>65.440108499999994</v>
      </c>
      <c r="J451" s="14" t="s">
        <v>19</v>
      </c>
      <c r="K451" s="85"/>
      <c r="L451" s="86"/>
    </row>
    <row r="452" spans="1:12" x14ac:dyDescent="0.3">
      <c r="A452" s="82"/>
      <c r="B452" s="83"/>
      <c r="C452" s="84"/>
      <c r="D452" s="85"/>
      <c r="E452" s="84"/>
      <c r="F452" s="85"/>
      <c r="G452" s="85"/>
      <c r="H452" s="85"/>
      <c r="I452" s="85"/>
      <c r="J452" s="85"/>
      <c r="K452" s="85"/>
      <c r="L452" s="86"/>
    </row>
    <row r="453" spans="1:12" x14ac:dyDescent="0.3">
      <c r="A453" s="82"/>
      <c r="B453" s="83"/>
      <c r="C453" s="84"/>
      <c r="D453" s="85"/>
      <c r="E453" s="84"/>
      <c r="F453" s="85"/>
      <c r="G453" s="85"/>
      <c r="H453" s="85"/>
      <c r="I453" s="85"/>
      <c r="J453" s="85"/>
      <c r="K453" s="85"/>
      <c r="L453" s="86"/>
    </row>
    <row r="454" spans="1:12" x14ac:dyDescent="0.3">
      <c r="A454" s="82"/>
      <c r="B454" s="83"/>
      <c r="C454" s="84"/>
      <c r="D454" s="85"/>
      <c r="E454" s="84"/>
      <c r="F454" s="85"/>
      <c r="G454" s="85"/>
      <c r="H454" s="85"/>
      <c r="I454" s="85"/>
      <c r="J454" s="85"/>
      <c r="K454" s="85"/>
      <c r="L454" s="86"/>
    </row>
    <row r="455" spans="1:12" x14ac:dyDescent="0.3">
      <c r="A455" s="82"/>
      <c r="B455" s="83"/>
      <c r="C455" s="84"/>
      <c r="D455" s="85"/>
      <c r="E455" s="84"/>
      <c r="F455" s="85"/>
      <c r="G455" s="85"/>
      <c r="H455" s="85"/>
      <c r="I455" s="85"/>
      <c r="J455" s="85"/>
      <c r="K455" s="85"/>
      <c r="L455" s="86"/>
    </row>
    <row r="456" spans="1:12" x14ac:dyDescent="0.3">
      <c r="A456" s="82"/>
      <c r="B456" s="83"/>
      <c r="C456" s="84"/>
      <c r="D456" s="85"/>
      <c r="E456" s="84"/>
      <c r="F456" s="85"/>
      <c r="G456" s="85"/>
      <c r="H456" s="85"/>
      <c r="I456" s="85"/>
      <c r="J456" s="85"/>
      <c r="K456" s="85"/>
      <c r="L456" s="86"/>
    </row>
    <row r="457" spans="1:12" x14ac:dyDescent="0.3">
      <c r="A457" s="82"/>
      <c r="B457" s="83"/>
      <c r="C457" s="84"/>
      <c r="D457" s="85"/>
      <c r="E457" s="84"/>
      <c r="F457" s="85"/>
      <c r="G457" s="85"/>
      <c r="H457" s="85"/>
      <c r="I457" s="85"/>
      <c r="J457" s="85"/>
      <c r="K457" s="85"/>
      <c r="L457" s="86"/>
    </row>
    <row r="458" spans="1:12" x14ac:dyDescent="0.3">
      <c r="A458" s="2"/>
      <c r="C458" s="118"/>
      <c r="D458" s="118"/>
      <c r="E458" s="118"/>
      <c r="F458" s="118"/>
      <c r="G458" s="118"/>
      <c r="H458" s="134" t="s">
        <v>0</v>
      </c>
      <c r="I458" s="135"/>
      <c r="J458" s="30"/>
      <c r="K458" s="85"/>
      <c r="L458" s="86"/>
    </row>
    <row r="459" spans="1:12" x14ac:dyDescent="0.3">
      <c r="A459" s="2"/>
      <c r="B459" s="19" t="s">
        <v>1</v>
      </c>
      <c r="C459" s="136" t="s">
        <v>87</v>
      </c>
      <c r="D459" s="137"/>
      <c r="E459" s="137"/>
      <c r="F459" s="137"/>
      <c r="G459" s="138"/>
      <c r="H459" s="20" t="s">
        <v>2</v>
      </c>
      <c r="I459" s="20" t="s">
        <v>3</v>
      </c>
      <c r="J459" s="5" t="s">
        <v>22</v>
      </c>
      <c r="K459" s="85"/>
      <c r="L459" s="86"/>
    </row>
    <row r="460" spans="1:12" ht="34.5" x14ac:dyDescent="0.3">
      <c r="A460" s="2"/>
      <c r="B460" s="19" t="s">
        <v>4</v>
      </c>
      <c r="C460" s="136" t="s">
        <v>88</v>
      </c>
      <c r="D460" s="137"/>
      <c r="E460" s="137"/>
      <c r="F460" s="137"/>
      <c r="G460" s="138"/>
      <c r="H460" s="22">
        <v>1</v>
      </c>
      <c r="I460" s="22">
        <v>5</v>
      </c>
      <c r="J460" s="41" t="s">
        <v>28</v>
      </c>
      <c r="K460" s="85"/>
      <c r="L460" s="86"/>
    </row>
    <row r="461" spans="1:12" x14ac:dyDescent="0.3">
      <c r="A461" s="9" t="s">
        <v>5</v>
      </c>
      <c r="B461" s="9" t="s">
        <v>6</v>
      </c>
      <c r="C461" s="23" t="s">
        <v>7</v>
      </c>
      <c r="D461" s="23" t="s">
        <v>8</v>
      </c>
      <c r="E461" s="23" t="s">
        <v>15</v>
      </c>
      <c r="F461" s="23" t="s">
        <v>33</v>
      </c>
      <c r="G461" s="23" t="s">
        <v>11</v>
      </c>
      <c r="H461" s="23" t="s">
        <v>34</v>
      </c>
      <c r="I461" s="20" t="s">
        <v>13</v>
      </c>
      <c r="J461" s="24" t="s">
        <v>14</v>
      </c>
      <c r="K461" s="85"/>
      <c r="L461" s="86"/>
    </row>
    <row r="462" spans="1:12" x14ac:dyDescent="0.3">
      <c r="A462" s="25">
        <v>1</v>
      </c>
      <c r="B462" s="55" t="s">
        <v>211</v>
      </c>
      <c r="C462" s="58">
        <v>94.034000000000006</v>
      </c>
      <c r="D462" s="58">
        <v>80.5</v>
      </c>
      <c r="E462" s="57">
        <v>88</v>
      </c>
      <c r="F462" s="58">
        <v>32.911900000000003</v>
      </c>
      <c r="G462" s="58">
        <v>24.15</v>
      </c>
      <c r="H462" s="58">
        <v>30.799999999999997</v>
      </c>
      <c r="I462" s="58">
        <v>87.861899999999991</v>
      </c>
      <c r="J462" s="14" t="s">
        <v>19</v>
      </c>
      <c r="K462" s="85"/>
      <c r="L462" s="86"/>
    </row>
    <row r="463" spans="1:12" x14ac:dyDescent="0.3">
      <c r="A463" s="30">
        <v>2</v>
      </c>
      <c r="B463" s="91" t="s">
        <v>212</v>
      </c>
      <c r="C463" s="69">
        <v>94.96</v>
      </c>
      <c r="D463" s="69">
        <v>89.5</v>
      </c>
      <c r="E463" s="48">
        <v>71</v>
      </c>
      <c r="F463" s="49">
        <v>33.235999999999997</v>
      </c>
      <c r="G463" s="49">
        <v>26.849999999999998</v>
      </c>
      <c r="H463" s="49">
        <v>24.849999999999998</v>
      </c>
      <c r="I463" s="49">
        <v>84.935999999999993</v>
      </c>
      <c r="J463" s="15" t="s">
        <v>20</v>
      </c>
      <c r="K463" s="85"/>
      <c r="L463" s="86"/>
    </row>
    <row r="464" spans="1:12" x14ac:dyDescent="0.3">
      <c r="A464" s="30">
        <v>3</v>
      </c>
      <c r="B464" s="91" t="s">
        <v>213</v>
      </c>
      <c r="C464" s="69">
        <v>83.481999999999999</v>
      </c>
      <c r="D464" s="69">
        <v>94.86</v>
      </c>
      <c r="E464" s="48">
        <v>64</v>
      </c>
      <c r="F464" s="49">
        <v>29.218699999999998</v>
      </c>
      <c r="G464" s="49">
        <v>28.457999999999998</v>
      </c>
      <c r="H464" s="49">
        <v>22.4</v>
      </c>
      <c r="I464" s="49">
        <v>80.076699999999988</v>
      </c>
      <c r="J464" s="60" t="s">
        <v>44</v>
      </c>
      <c r="K464" s="85"/>
      <c r="L464" s="86"/>
    </row>
    <row r="465" spans="1:12" x14ac:dyDescent="0.3">
      <c r="A465" s="30">
        <v>4</v>
      </c>
      <c r="B465" s="91" t="s">
        <v>214</v>
      </c>
      <c r="C465" s="69">
        <v>84.075000000000003</v>
      </c>
      <c r="D465" s="69">
        <v>86.93</v>
      </c>
      <c r="E465" s="48">
        <v>48</v>
      </c>
      <c r="F465" s="49">
        <v>29.42625</v>
      </c>
      <c r="G465" s="49">
        <v>26.079000000000001</v>
      </c>
      <c r="H465" s="49">
        <v>16.799999999999997</v>
      </c>
      <c r="I465" s="49">
        <v>72.305250000000001</v>
      </c>
      <c r="J465" s="60" t="s">
        <v>44</v>
      </c>
      <c r="K465" s="85"/>
      <c r="L465" s="86"/>
    </row>
    <row r="466" spans="1:12" x14ac:dyDescent="0.3">
      <c r="A466" s="30">
        <v>5</v>
      </c>
      <c r="B466" s="91" t="s">
        <v>106</v>
      </c>
      <c r="C466" s="69">
        <v>81.951999999999998</v>
      </c>
      <c r="D466" s="69">
        <v>87.63</v>
      </c>
      <c r="E466" s="48">
        <v>38</v>
      </c>
      <c r="F466" s="49">
        <v>28.683199999999996</v>
      </c>
      <c r="G466" s="49">
        <v>26.288999999999998</v>
      </c>
      <c r="H466" s="49">
        <v>13.299999999999999</v>
      </c>
      <c r="I466" s="49">
        <v>68.272199999999998</v>
      </c>
      <c r="J466" s="60" t="s">
        <v>44</v>
      </c>
      <c r="K466" s="85"/>
      <c r="L466" s="86"/>
    </row>
    <row r="467" spans="1:12" x14ac:dyDescent="0.3">
      <c r="A467" s="30">
        <v>6</v>
      </c>
      <c r="B467" s="91" t="s">
        <v>215</v>
      </c>
      <c r="C467" s="69">
        <v>85.888000000000005</v>
      </c>
      <c r="D467" s="69">
        <v>87.86</v>
      </c>
      <c r="E467" s="48">
        <v>31</v>
      </c>
      <c r="F467" s="49">
        <v>30.0608</v>
      </c>
      <c r="G467" s="49">
        <v>26.358000000000001</v>
      </c>
      <c r="H467" s="49">
        <v>10.85</v>
      </c>
      <c r="I467" s="49">
        <v>67.268799999999999</v>
      </c>
      <c r="J467" s="60" t="s">
        <v>44</v>
      </c>
      <c r="K467" s="85"/>
      <c r="L467" s="86"/>
    </row>
    <row r="468" spans="1:12" x14ac:dyDescent="0.3">
      <c r="A468" s="30">
        <v>7</v>
      </c>
      <c r="B468" s="91" t="s">
        <v>216</v>
      </c>
      <c r="C468" s="69">
        <v>87.319000000000003</v>
      </c>
      <c r="D468" s="69">
        <v>78.599999999999994</v>
      </c>
      <c r="E468" s="48">
        <v>28</v>
      </c>
      <c r="F468" s="49">
        <v>30.56165</v>
      </c>
      <c r="G468" s="49">
        <v>23.58</v>
      </c>
      <c r="H468" s="49">
        <v>9.7999999999999989</v>
      </c>
      <c r="I468" s="49">
        <v>63.941649999999996</v>
      </c>
      <c r="J468" s="60" t="s">
        <v>21</v>
      </c>
      <c r="K468" s="85"/>
      <c r="L468" s="86"/>
    </row>
    <row r="469" spans="1:12" x14ac:dyDescent="0.3">
      <c r="A469" s="30">
        <v>8</v>
      </c>
      <c r="B469" s="91" t="s">
        <v>217</v>
      </c>
      <c r="C469" s="69">
        <v>85.320999999999998</v>
      </c>
      <c r="D469" s="69">
        <v>84.6</v>
      </c>
      <c r="E469" s="48">
        <v>12</v>
      </c>
      <c r="F469" s="49">
        <v>29.862349999999996</v>
      </c>
      <c r="G469" s="49">
        <v>25.38</v>
      </c>
      <c r="H469" s="49">
        <v>4.1999999999999993</v>
      </c>
      <c r="I469" s="49">
        <v>59.44234999999999</v>
      </c>
      <c r="J469" s="60" t="s">
        <v>21</v>
      </c>
      <c r="K469" s="85"/>
      <c r="L469" s="86"/>
    </row>
    <row r="470" spans="1:12" x14ac:dyDescent="0.3">
      <c r="A470" s="30">
        <v>9</v>
      </c>
      <c r="B470" s="91" t="s">
        <v>218</v>
      </c>
      <c r="C470" s="69">
        <v>83.622</v>
      </c>
      <c r="D470" s="69">
        <v>93.23</v>
      </c>
      <c r="E470" s="68">
        <v>0</v>
      </c>
      <c r="F470" s="49">
        <v>29.267699999999998</v>
      </c>
      <c r="G470" s="49">
        <v>27.969000000000001</v>
      </c>
      <c r="H470" s="69">
        <v>0</v>
      </c>
      <c r="I470" s="49">
        <v>57.236699999999999</v>
      </c>
      <c r="J470" s="66" t="s">
        <v>18</v>
      </c>
      <c r="K470" s="85"/>
      <c r="L470" s="86"/>
    </row>
    <row r="471" spans="1:12" x14ac:dyDescent="0.3">
      <c r="A471" s="30">
        <v>10</v>
      </c>
      <c r="B471" s="91" t="s">
        <v>104</v>
      </c>
      <c r="C471" s="69">
        <v>78.887</v>
      </c>
      <c r="D471" s="69">
        <v>94.16</v>
      </c>
      <c r="E471" s="68">
        <v>0</v>
      </c>
      <c r="F471" s="49">
        <v>27.61045</v>
      </c>
      <c r="G471" s="49">
        <v>28.247999999999998</v>
      </c>
      <c r="H471" s="69">
        <v>0</v>
      </c>
      <c r="I471" s="49">
        <v>55.858449999999998</v>
      </c>
      <c r="J471" s="66" t="s">
        <v>18</v>
      </c>
      <c r="K471" s="85"/>
      <c r="L471" s="86"/>
    </row>
    <row r="472" spans="1:12" x14ac:dyDescent="0.3">
      <c r="A472" s="82"/>
      <c r="B472" s="83"/>
      <c r="C472" s="84"/>
      <c r="D472" s="85"/>
      <c r="E472" s="84"/>
      <c r="F472" s="85"/>
      <c r="G472" s="85"/>
      <c r="H472" s="85"/>
      <c r="I472" s="85"/>
      <c r="J472" s="85"/>
      <c r="K472" s="85"/>
      <c r="L472" s="86"/>
    </row>
    <row r="473" spans="1:12" x14ac:dyDescent="0.3">
      <c r="A473" s="82"/>
      <c r="B473" s="83"/>
      <c r="C473" s="84"/>
      <c r="D473" s="85"/>
      <c r="E473" s="84"/>
      <c r="F473" s="85"/>
      <c r="G473" s="85"/>
      <c r="H473" s="85"/>
      <c r="I473" s="85"/>
      <c r="J473" s="85"/>
      <c r="K473" s="85"/>
      <c r="L473" s="86"/>
    </row>
    <row r="474" spans="1:12" x14ac:dyDescent="0.3">
      <c r="A474" s="82"/>
      <c r="B474" s="83"/>
      <c r="C474" s="84"/>
      <c r="D474" s="85"/>
      <c r="E474" s="84"/>
      <c r="F474" s="85"/>
      <c r="G474" s="85"/>
      <c r="H474" s="85"/>
      <c r="I474" s="85"/>
      <c r="J474" s="85"/>
      <c r="K474" s="85"/>
      <c r="L474" s="86"/>
    </row>
    <row r="475" spans="1:12" x14ac:dyDescent="0.3">
      <c r="A475" s="82"/>
      <c r="B475" s="83"/>
      <c r="C475" s="84"/>
      <c r="D475" s="85"/>
      <c r="E475" s="84"/>
      <c r="F475" s="85"/>
      <c r="G475" s="85"/>
      <c r="H475" s="85"/>
      <c r="I475" s="85"/>
      <c r="J475" s="85"/>
      <c r="K475" s="85"/>
      <c r="L475" s="86"/>
    </row>
    <row r="476" spans="1:12" x14ac:dyDescent="0.3">
      <c r="A476" s="82"/>
      <c r="B476" s="83"/>
      <c r="C476" s="84"/>
      <c r="D476" s="85"/>
      <c r="E476" s="84"/>
      <c r="F476" s="85"/>
      <c r="G476" s="85"/>
      <c r="H476" s="85"/>
      <c r="I476" s="85"/>
      <c r="J476" s="85"/>
      <c r="K476" s="85"/>
      <c r="L476" s="86"/>
    </row>
    <row r="477" spans="1:12" x14ac:dyDescent="0.3">
      <c r="A477" s="82"/>
      <c r="B477" s="83"/>
      <c r="C477" s="84"/>
      <c r="D477" s="85"/>
      <c r="E477" s="84"/>
      <c r="F477" s="85"/>
      <c r="G477" s="85"/>
      <c r="H477" s="85"/>
      <c r="I477" s="85"/>
      <c r="J477" s="85"/>
      <c r="K477" s="85"/>
      <c r="L477" s="86"/>
    </row>
  </sheetData>
  <mergeCells count="97">
    <mergeCell ref="B2:L2"/>
    <mergeCell ref="C8:I8"/>
    <mergeCell ref="J7:K7"/>
    <mergeCell ref="C9:I9"/>
    <mergeCell ref="C272:I272"/>
    <mergeCell ref="J29:K29"/>
    <mergeCell ref="C30:I30"/>
    <mergeCell ref="C31:I31"/>
    <mergeCell ref="J55:K55"/>
    <mergeCell ref="J42:K42"/>
    <mergeCell ref="C43:I43"/>
    <mergeCell ref="C44:I44"/>
    <mergeCell ref="C80:I80"/>
    <mergeCell ref="C81:I81"/>
    <mergeCell ref="J100:K100"/>
    <mergeCell ref="C101:I101"/>
    <mergeCell ref="C56:I56"/>
    <mergeCell ref="C57:I57"/>
    <mergeCell ref="C249:I249"/>
    <mergeCell ref="J258:K258"/>
    <mergeCell ref="C259:I259"/>
    <mergeCell ref="J247:K247"/>
    <mergeCell ref="C248:I248"/>
    <mergeCell ref="J67:K67"/>
    <mergeCell ref="C68:I68"/>
    <mergeCell ref="C69:I69"/>
    <mergeCell ref="J79:K79"/>
    <mergeCell ref="C102:I102"/>
    <mergeCell ref="J121:K121"/>
    <mergeCell ref="C122:I122"/>
    <mergeCell ref="C123:I123"/>
    <mergeCell ref="J141:K141"/>
    <mergeCell ref="C142:I142"/>
    <mergeCell ref="C143:I143"/>
    <mergeCell ref="J155:K155"/>
    <mergeCell ref="C156:I156"/>
    <mergeCell ref="C157:I157"/>
    <mergeCell ref="J176:K176"/>
    <mergeCell ref="C177:I177"/>
    <mergeCell ref="C178:I178"/>
    <mergeCell ref="J199:K199"/>
    <mergeCell ref="C200:I200"/>
    <mergeCell ref="C201:I201"/>
    <mergeCell ref="J214:K214"/>
    <mergeCell ref="C215:I215"/>
    <mergeCell ref="C216:I216"/>
    <mergeCell ref="J230:K230"/>
    <mergeCell ref="C231:I231"/>
    <mergeCell ref="C232:I232"/>
    <mergeCell ref="C286:I286"/>
    <mergeCell ref="J302:K302"/>
    <mergeCell ref="C303:I303"/>
    <mergeCell ref="C273:I273"/>
    <mergeCell ref="J284:K284"/>
    <mergeCell ref="C285:I285"/>
    <mergeCell ref="C260:I260"/>
    <mergeCell ref="J271:K271"/>
    <mergeCell ref="C304:I304"/>
    <mergeCell ref="J313:K313"/>
    <mergeCell ref="C314:I314"/>
    <mergeCell ref="C315:I315"/>
    <mergeCell ref="J324:K324"/>
    <mergeCell ref="C325:I325"/>
    <mergeCell ref="C326:I326"/>
    <mergeCell ref="J335:K335"/>
    <mergeCell ref="C336:I336"/>
    <mergeCell ref="C337:I337"/>
    <mergeCell ref="J346:K346"/>
    <mergeCell ref="C347:I347"/>
    <mergeCell ref="C348:I348"/>
    <mergeCell ref="J358:K358"/>
    <mergeCell ref="C359:I359"/>
    <mergeCell ref="C360:I360"/>
    <mergeCell ref="J371:K371"/>
    <mergeCell ref="C372:I372"/>
    <mergeCell ref="C373:I373"/>
    <mergeCell ref="J383:K383"/>
    <mergeCell ref="C384:I384"/>
    <mergeCell ref="C385:I385"/>
    <mergeCell ref="H458:I458"/>
    <mergeCell ref="C459:G459"/>
    <mergeCell ref="C460:G460"/>
    <mergeCell ref="C422:G422"/>
    <mergeCell ref="H434:I434"/>
    <mergeCell ref="C435:G435"/>
    <mergeCell ref="C436:G436"/>
    <mergeCell ref="H447:I447"/>
    <mergeCell ref="J394:K394"/>
    <mergeCell ref="C395:I395"/>
    <mergeCell ref="C396:I396"/>
    <mergeCell ref="C448:G448"/>
    <mergeCell ref="C449:G449"/>
    <mergeCell ref="H409:I409"/>
    <mergeCell ref="C410:G410"/>
    <mergeCell ref="C411:G411"/>
    <mergeCell ref="H420:I420"/>
    <mergeCell ref="C421:G421"/>
  </mergeCells>
  <pageMargins left="0.27559055118110237" right="0.23622047244094491" top="0.74803149606299213" bottom="0.74803149606299213" header="0.31496062992125984" footer="0.31496062992125984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2025-02-06T21:04:03Z</dcterms:modified>
</cp:coreProperties>
</file>