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Doktora" sheetId="1" r:id="rId1"/>
  </sheets>
  <definedNames>
    <definedName name="_xlnm._FilterDatabase" localSheetId="0" hidden="1">Doktora!$A$6:$V$24</definedName>
  </definedNames>
  <calcPr calcId="125725"/>
</workbook>
</file>

<file path=xl/calcChain.xml><?xml version="1.0" encoding="utf-8"?>
<calcChain xmlns="http://schemas.openxmlformats.org/spreadsheetml/2006/main">
  <c r="R9" i="1"/>
  <c r="P9"/>
  <c r="M9"/>
  <c r="P8"/>
  <c r="P15"/>
  <c r="P13"/>
  <c r="P11"/>
  <c r="P7"/>
  <c r="P20"/>
  <c r="P21"/>
  <c r="R10"/>
  <c r="R8"/>
  <c r="R15"/>
  <c r="R13"/>
  <c r="R11"/>
  <c r="R7"/>
  <c r="R20"/>
  <c r="R21"/>
  <c r="M15"/>
  <c r="M13"/>
  <c r="M11"/>
  <c r="M7"/>
  <c r="M20"/>
  <c r="M21"/>
  <c r="M10"/>
  <c r="M8"/>
  <c r="P10"/>
  <c r="T9" l="1"/>
  <c r="T10"/>
  <c r="T11"/>
  <c r="T20"/>
  <c r="T15"/>
  <c r="T21"/>
  <c r="T7"/>
  <c r="T13"/>
  <c r="T8"/>
  <c r="M24" l="1"/>
  <c r="M17" l="1"/>
  <c r="P17"/>
  <c r="R17"/>
  <c r="T17" l="1"/>
  <c r="R16" l="1"/>
  <c r="M16"/>
  <c r="P16"/>
  <c r="P14"/>
  <c r="R14"/>
  <c r="M14"/>
  <c r="R18"/>
  <c r="P18"/>
  <c r="M18"/>
  <c r="R24"/>
  <c r="P24"/>
  <c r="M19"/>
  <c r="P19"/>
  <c r="R19"/>
  <c r="R12"/>
  <c r="T16" l="1"/>
  <c r="T18"/>
  <c r="T14"/>
  <c r="T24"/>
  <c r="T19"/>
  <c r="P12"/>
  <c r="M12"/>
  <c r="T12" l="1"/>
</calcChain>
</file>

<file path=xl/sharedStrings.xml><?xml version="1.0" encoding="utf-8"?>
<sst xmlns="http://schemas.openxmlformats.org/spreadsheetml/2006/main" count="138" uniqueCount="68">
  <si>
    <t>Anabilim Dalı</t>
  </si>
  <si>
    <t>Bilim Dalı</t>
  </si>
  <si>
    <t>Eğitim Şekli</t>
  </si>
  <si>
    <t>Doktora</t>
  </si>
  <si>
    <t>Yerleşmek İstediği</t>
  </si>
  <si>
    <t>S.NO</t>
  </si>
  <si>
    <t>Geldiği Üniversite</t>
  </si>
  <si>
    <t>Adı</t>
  </si>
  <si>
    <t>Ünvanı</t>
  </si>
  <si>
    <t>Kontenjan</t>
  </si>
  <si>
    <t>ÜDS-KPDS</t>
  </si>
  <si>
    <t>ALES PUANI</t>
  </si>
  <si>
    <t>LİS.ORT.</t>
  </si>
  <si>
    <t>Y.LİS.ORT.</t>
  </si>
  <si>
    <t>Ortalama</t>
  </si>
  <si>
    <t>AÇIKLAMA</t>
  </si>
  <si>
    <t>SONUÇ</t>
  </si>
  <si>
    <t>Fakülte</t>
  </si>
  <si>
    <t>Mülakat</t>
  </si>
  <si>
    <t>Yüzde 60</t>
  </si>
  <si>
    <t>Yüzde 30</t>
  </si>
  <si>
    <t>Yüzde 10</t>
  </si>
  <si>
    <t>Fak.</t>
  </si>
  <si>
    <t>Y.D.B.</t>
  </si>
  <si>
    <t>Sanatta Yeterlik</t>
  </si>
  <si>
    <t>YDS</t>
  </si>
  <si>
    <t>Resim</t>
  </si>
  <si>
    <t>Dosya İnc.</t>
  </si>
  <si>
    <t>2014-2015 ÖĞRETİM YILI BAHAR YARIYILI ÜNİP DOKTORA MÜRACAATLARI</t>
  </si>
  <si>
    <t>İşletme</t>
  </si>
  <si>
    <t>Kamu Yönetimi</t>
  </si>
  <si>
    <t>Öğr.Gör.</t>
  </si>
  <si>
    <t>Temel İslam Bilimleri</t>
  </si>
  <si>
    <t>Tunceli Üniversitesi</t>
  </si>
  <si>
    <t>Baran AKKUŞ</t>
  </si>
  <si>
    <t>Mustafa DEMİRCİ</t>
  </si>
  <si>
    <t>Artvin Çoruh Üniv.</t>
  </si>
  <si>
    <t>Yaşar Fatih AKBAŞ</t>
  </si>
  <si>
    <t>Kafkas Üniversitesi</t>
  </si>
  <si>
    <t>Erzincan Üniversitesi</t>
  </si>
  <si>
    <t>Ayşegül AYDIN</t>
  </si>
  <si>
    <t>Bingöl Üniversitesi</t>
  </si>
  <si>
    <t>Muhasebe ve Finans</t>
  </si>
  <si>
    <t>BAŞVURU KOŞULUNU SAĞLAMIYOR.</t>
  </si>
  <si>
    <t>İlyas YILMAZ</t>
  </si>
  <si>
    <t>Iğdır Üniversitesi</t>
  </si>
  <si>
    <t>Melahat B.AĞIRKAYA</t>
  </si>
  <si>
    <t>İktisat</t>
  </si>
  <si>
    <t>İktisat Politikası</t>
  </si>
  <si>
    <t>İkt.Geliş.ve Ulus.İkt.</t>
  </si>
  <si>
    <t>Mardin Artuklu Üniv.</t>
  </si>
  <si>
    <t>Ömer Fazıl EMEK</t>
  </si>
  <si>
    <t>Ağrı İ.Çeçen Üniv.</t>
  </si>
  <si>
    <t>Adem ÖZDEMİR</t>
  </si>
  <si>
    <t>Yönetim ve Organizas.</t>
  </si>
  <si>
    <t>KONTENJAN YOK.</t>
  </si>
  <si>
    <t>Fatih Ömür BİNİCİ</t>
  </si>
  <si>
    <t>Muş Alpaslan Üniv.</t>
  </si>
  <si>
    <t>Kübra KARAKUŞ</t>
  </si>
  <si>
    <t>Özcan GÖKHAN</t>
  </si>
  <si>
    <t>Türk Dili ve Ede.</t>
  </si>
  <si>
    <t>Yeni Türk Ede.</t>
  </si>
  <si>
    <t>Gireaun Üniv.</t>
  </si>
  <si>
    <t>Gülşah POLAT</t>
  </si>
  <si>
    <t>KAZANDI</t>
  </si>
  <si>
    <t>KAZANAMADI-ORTALAMA 65'TEN KÜÇÜK OLDUĞU İÇİN.</t>
  </si>
  <si>
    <t>YEDEK</t>
  </si>
  <si>
    <t>Sınava Girmedi-kaydı yapılmayacak.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</si>
</sst>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4"/>
  <sheetViews>
    <sheetView tabSelected="1" topLeftCell="B1" zoomScale="90" zoomScaleNormal="90" workbookViewId="0">
      <selection activeCell="AA8" sqref="AA8"/>
    </sheetView>
  </sheetViews>
  <sheetFormatPr defaultColWidth="9.140625" defaultRowHeight="15"/>
  <cols>
    <col min="1" max="1" width="5.140625" style="3" hidden="1" customWidth="1"/>
    <col min="2" max="2" width="19.85546875" style="4" customWidth="1"/>
    <col min="3" max="3" width="18.85546875" style="4" customWidth="1"/>
    <col min="4" max="4" width="10" style="4" hidden="1" customWidth="1"/>
    <col min="5" max="5" width="22" style="4" customWidth="1"/>
    <col min="6" max="6" width="22.28515625" style="4" customWidth="1"/>
    <col min="7" max="7" width="6" style="4" hidden="1" customWidth="1"/>
    <col min="8" max="8" width="8" style="3" customWidth="1"/>
    <col min="9" max="9" width="9.7109375" style="3" customWidth="1"/>
    <col min="10" max="10" width="16.42578125" style="3" hidden="1" customWidth="1"/>
    <col min="11" max="11" width="11.28515625" style="3" hidden="1" customWidth="1"/>
    <col min="12" max="12" width="9.7109375" style="3" hidden="1" customWidth="1"/>
    <col min="13" max="13" width="11.140625" style="3" hidden="1" customWidth="1"/>
    <col min="14" max="14" width="9.140625" style="3" hidden="1" customWidth="1"/>
    <col min="15" max="15" width="8.42578125" style="3" hidden="1" customWidth="1"/>
    <col min="16" max="16" width="9.140625" style="3" hidden="1" customWidth="1"/>
    <col min="17" max="17" width="7.28515625" style="3" customWidth="1"/>
    <col min="18" max="19" width="9.140625" style="3" hidden="1" customWidth="1"/>
    <col min="20" max="20" width="10.7109375" style="3" customWidth="1"/>
    <col min="21" max="21" width="17.28515625" style="6" customWidth="1"/>
    <col min="22" max="22" width="7.85546875" style="6" customWidth="1"/>
    <col min="23" max="16384" width="9.140625" style="4"/>
  </cols>
  <sheetData>
    <row r="3" spans="1:22">
      <c r="H3" s="5" t="s">
        <v>28</v>
      </c>
    </row>
    <row r="5" spans="1:22">
      <c r="A5" s="2"/>
      <c r="B5" s="7"/>
      <c r="C5" s="7"/>
      <c r="D5" s="7"/>
      <c r="E5" s="26" t="s">
        <v>4</v>
      </c>
      <c r="F5" s="2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10"/>
    </row>
    <row r="6" spans="1:22">
      <c r="A6" s="2" t="s">
        <v>5</v>
      </c>
      <c r="B6" s="11" t="s">
        <v>6</v>
      </c>
      <c r="C6" s="11" t="s">
        <v>7</v>
      </c>
      <c r="D6" s="11" t="s">
        <v>8</v>
      </c>
      <c r="E6" s="12" t="s">
        <v>0</v>
      </c>
      <c r="F6" s="12" t="s">
        <v>1</v>
      </c>
      <c r="G6" s="12" t="s">
        <v>22</v>
      </c>
      <c r="H6" s="8" t="s">
        <v>9</v>
      </c>
      <c r="I6" s="8" t="s">
        <v>2</v>
      </c>
      <c r="J6" s="8" t="s">
        <v>23</v>
      </c>
      <c r="K6" s="8" t="s">
        <v>10</v>
      </c>
      <c r="L6" s="8" t="s">
        <v>11</v>
      </c>
      <c r="M6" s="8" t="s">
        <v>19</v>
      </c>
      <c r="N6" s="8" t="s">
        <v>12</v>
      </c>
      <c r="O6" s="8" t="s">
        <v>13</v>
      </c>
      <c r="P6" s="8" t="s">
        <v>20</v>
      </c>
      <c r="Q6" s="8" t="s">
        <v>18</v>
      </c>
      <c r="R6" s="8" t="s">
        <v>21</v>
      </c>
      <c r="S6" s="8" t="s">
        <v>14</v>
      </c>
      <c r="T6" s="8" t="s">
        <v>16</v>
      </c>
      <c r="U6" s="9" t="s">
        <v>15</v>
      </c>
      <c r="V6" s="9" t="s">
        <v>17</v>
      </c>
    </row>
    <row r="7" spans="1:22" ht="15.75" customHeight="1">
      <c r="A7" s="2"/>
      <c r="B7" s="19" t="s">
        <v>57</v>
      </c>
      <c r="C7" s="19" t="s">
        <v>59</v>
      </c>
      <c r="D7" s="20" t="s">
        <v>31</v>
      </c>
      <c r="E7" s="19" t="s">
        <v>60</v>
      </c>
      <c r="F7" s="19" t="s">
        <v>61</v>
      </c>
      <c r="G7" s="21">
        <v>1</v>
      </c>
      <c r="H7" s="22">
        <v>0</v>
      </c>
      <c r="I7" s="19" t="s">
        <v>3</v>
      </c>
      <c r="J7" s="21"/>
      <c r="K7" s="22"/>
      <c r="L7" s="22"/>
      <c r="M7" s="22">
        <f t="shared" ref="M7:M19" si="0">L7*0.6</f>
        <v>0</v>
      </c>
      <c r="N7" s="22"/>
      <c r="O7" s="22"/>
      <c r="P7" s="22">
        <f t="shared" ref="P7:P19" si="1">O7*0.3</f>
        <v>0</v>
      </c>
      <c r="Q7" s="22"/>
      <c r="R7" s="22">
        <f t="shared" ref="R7:R19" si="2">Q7*0.1</f>
        <v>0</v>
      </c>
      <c r="S7" s="22"/>
      <c r="T7" s="22">
        <f t="shared" ref="T7:T19" si="3">M7+P7+R7</f>
        <v>0</v>
      </c>
      <c r="U7" s="23" t="s">
        <v>55</v>
      </c>
      <c r="V7" s="23"/>
    </row>
    <row r="8" spans="1:22" ht="45">
      <c r="A8" s="2"/>
      <c r="B8" s="20" t="s">
        <v>50</v>
      </c>
      <c r="C8" s="24" t="s">
        <v>51</v>
      </c>
      <c r="D8" s="20" t="s">
        <v>31</v>
      </c>
      <c r="E8" s="19" t="s">
        <v>47</v>
      </c>
      <c r="F8" s="19" t="s">
        <v>49</v>
      </c>
      <c r="G8" s="21">
        <v>3</v>
      </c>
      <c r="H8" s="22">
        <v>1</v>
      </c>
      <c r="I8" s="19" t="s">
        <v>3</v>
      </c>
      <c r="J8" s="21" t="s">
        <v>25</v>
      </c>
      <c r="K8" s="22">
        <v>58.75</v>
      </c>
      <c r="L8" s="22">
        <v>83.18</v>
      </c>
      <c r="M8" s="22">
        <f t="shared" si="0"/>
        <v>49.908000000000001</v>
      </c>
      <c r="N8" s="22">
        <v>73</v>
      </c>
      <c r="O8" s="22">
        <v>86.9</v>
      </c>
      <c r="P8" s="22">
        <f t="shared" si="1"/>
        <v>26.07</v>
      </c>
      <c r="Q8" s="22"/>
      <c r="R8" s="22">
        <f t="shared" si="2"/>
        <v>0</v>
      </c>
      <c r="S8" s="22"/>
      <c r="T8" s="22">
        <f t="shared" si="3"/>
        <v>75.978000000000009</v>
      </c>
      <c r="U8" s="25" t="s">
        <v>67</v>
      </c>
      <c r="V8" s="10"/>
    </row>
    <row r="9" spans="1:22" ht="63.75" customHeight="1">
      <c r="A9" s="2"/>
      <c r="B9" s="14" t="s">
        <v>45</v>
      </c>
      <c r="C9" s="14" t="s">
        <v>46</v>
      </c>
      <c r="D9" s="7" t="s">
        <v>31</v>
      </c>
      <c r="E9" s="14" t="s">
        <v>47</v>
      </c>
      <c r="F9" s="14" t="s">
        <v>49</v>
      </c>
      <c r="G9" s="1">
        <v>3</v>
      </c>
      <c r="H9" s="2">
        <v>1</v>
      </c>
      <c r="I9" s="14" t="s">
        <v>3</v>
      </c>
      <c r="J9" s="1" t="s">
        <v>25</v>
      </c>
      <c r="K9" s="2">
        <v>62.5</v>
      </c>
      <c r="L9" s="2">
        <v>62.424999999999997</v>
      </c>
      <c r="M9" s="2">
        <f t="shared" si="0"/>
        <v>37.454999999999998</v>
      </c>
      <c r="N9" s="2">
        <v>72.56</v>
      </c>
      <c r="O9" s="2">
        <v>87.6</v>
      </c>
      <c r="P9" s="2">
        <f t="shared" si="1"/>
        <v>26.279999999999998</v>
      </c>
      <c r="Q9" s="18">
        <v>10</v>
      </c>
      <c r="R9" s="2">
        <f t="shared" si="2"/>
        <v>1</v>
      </c>
      <c r="S9" s="2"/>
      <c r="T9" s="2">
        <f t="shared" si="3"/>
        <v>64.734999999999999</v>
      </c>
      <c r="U9" s="16" t="s">
        <v>65</v>
      </c>
      <c r="V9" s="10"/>
    </row>
    <row r="10" spans="1:22" ht="45.75" customHeight="1">
      <c r="A10" s="2"/>
      <c r="B10" s="20" t="s">
        <v>50</v>
      </c>
      <c r="C10" s="24" t="s">
        <v>51</v>
      </c>
      <c r="D10" s="20" t="s">
        <v>31</v>
      </c>
      <c r="E10" s="19" t="s">
        <v>47</v>
      </c>
      <c r="F10" s="19" t="s">
        <v>48</v>
      </c>
      <c r="G10" s="21">
        <v>3</v>
      </c>
      <c r="H10" s="22">
        <v>1</v>
      </c>
      <c r="I10" s="19" t="s">
        <v>3</v>
      </c>
      <c r="J10" s="21" t="s">
        <v>25</v>
      </c>
      <c r="K10" s="22">
        <v>58.75</v>
      </c>
      <c r="L10" s="22">
        <v>83.18</v>
      </c>
      <c r="M10" s="22">
        <f t="shared" si="0"/>
        <v>49.908000000000001</v>
      </c>
      <c r="N10" s="22">
        <v>73</v>
      </c>
      <c r="O10" s="22">
        <v>86.9</v>
      </c>
      <c r="P10" s="22">
        <f t="shared" si="1"/>
        <v>26.07</v>
      </c>
      <c r="Q10" s="22"/>
      <c r="R10" s="22">
        <f t="shared" si="2"/>
        <v>0</v>
      </c>
      <c r="S10" s="22"/>
      <c r="T10" s="22">
        <f t="shared" si="3"/>
        <v>75.978000000000009</v>
      </c>
      <c r="U10" s="25" t="s">
        <v>67</v>
      </c>
      <c r="V10" s="10"/>
    </row>
    <row r="11" spans="1:22">
      <c r="A11" s="2"/>
      <c r="B11" s="14" t="s">
        <v>57</v>
      </c>
      <c r="C11" s="14" t="s">
        <v>58</v>
      </c>
      <c r="D11" s="7" t="s">
        <v>31</v>
      </c>
      <c r="E11" s="14" t="s">
        <v>47</v>
      </c>
      <c r="F11" s="14" t="s">
        <v>48</v>
      </c>
      <c r="G11" s="1">
        <v>3</v>
      </c>
      <c r="H11" s="2">
        <v>1</v>
      </c>
      <c r="I11" s="14" t="s">
        <v>3</v>
      </c>
      <c r="J11" s="1" t="s">
        <v>25</v>
      </c>
      <c r="K11" s="2">
        <v>55</v>
      </c>
      <c r="L11" s="2">
        <v>70.206000000000003</v>
      </c>
      <c r="M11" s="2">
        <f t="shared" si="0"/>
        <v>42.123600000000003</v>
      </c>
      <c r="N11" s="2">
        <v>88.6</v>
      </c>
      <c r="O11" s="2">
        <v>87</v>
      </c>
      <c r="P11" s="2">
        <f t="shared" si="1"/>
        <v>26.099999999999998</v>
      </c>
      <c r="Q11" s="18">
        <v>53</v>
      </c>
      <c r="R11" s="2">
        <f t="shared" si="2"/>
        <v>5.3000000000000007</v>
      </c>
      <c r="S11" s="2"/>
      <c r="T11" s="2">
        <f t="shared" si="3"/>
        <v>73.523600000000002</v>
      </c>
      <c r="U11" s="10" t="s">
        <v>64</v>
      </c>
      <c r="V11" s="10"/>
    </row>
    <row r="12" spans="1:22" ht="15.75" customHeight="1">
      <c r="A12" s="2"/>
      <c r="B12" s="14" t="s">
        <v>45</v>
      </c>
      <c r="C12" s="14" t="s">
        <v>46</v>
      </c>
      <c r="D12" s="7" t="s">
        <v>31</v>
      </c>
      <c r="E12" s="14" t="s">
        <v>47</v>
      </c>
      <c r="F12" s="14" t="s">
        <v>48</v>
      </c>
      <c r="G12" s="1">
        <v>3</v>
      </c>
      <c r="H12" s="2">
        <v>1</v>
      </c>
      <c r="I12" s="14" t="s">
        <v>3</v>
      </c>
      <c r="J12" s="1" t="s">
        <v>25</v>
      </c>
      <c r="K12" s="2">
        <v>62.5</v>
      </c>
      <c r="L12" s="2">
        <v>62.424999999999997</v>
      </c>
      <c r="M12" s="2">
        <f t="shared" si="0"/>
        <v>37.454999999999998</v>
      </c>
      <c r="N12" s="2">
        <v>72.56</v>
      </c>
      <c r="O12" s="2">
        <v>87.6</v>
      </c>
      <c r="P12" s="2">
        <f t="shared" si="1"/>
        <v>26.279999999999998</v>
      </c>
      <c r="Q12" s="18">
        <v>62</v>
      </c>
      <c r="R12" s="2">
        <f t="shared" si="2"/>
        <v>6.2</v>
      </c>
      <c r="S12" s="2"/>
      <c r="T12" s="2">
        <f t="shared" si="3"/>
        <v>69.935000000000002</v>
      </c>
      <c r="U12" s="10" t="s">
        <v>66</v>
      </c>
      <c r="V12" s="10"/>
    </row>
    <row r="13" spans="1:22" ht="15.75" customHeight="1">
      <c r="A13" s="2"/>
      <c r="B13" s="14" t="s">
        <v>52</v>
      </c>
      <c r="C13" s="14" t="s">
        <v>56</v>
      </c>
      <c r="D13" s="7" t="s">
        <v>31</v>
      </c>
      <c r="E13" s="14" t="s">
        <v>29</v>
      </c>
      <c r="F13" s="14" t="s">
        <v>42</v>
      </c>
      <c r="G13" s="1">
        <v>3</v>
      </c>
      <c r="H13" s="2">
        <v>2</v>
      </c>
      <c r="I13" s="14" t="s">
        <v>3</v>
      </c>
      <c r="J13" s="1" t="s">
        <v>25</v>
      </c>
      <c r="K13" s="2">
        <v>56.25</v>
      </c>
      <c r="L13" s="2">
        <v>71.742000000000004</v>
      </c>
      <c r="M13" s="2">
        <f t="shared" si="0"/>
        <v>43.045200000000001</v>
      </c>
      <c r="N13" s="2">
        <v>76</v>
      </c>
      <c r="O13" s="2">
        <v>76.63</v>
      </c>
      <c r="P13" s="2">
        <f t="shared" si="1"/>
        <v>22.988999999999997</v>
      </c>
      <c r="Q13" s="18">
        <v>80</v>
      </c>
      <c r="R13" s="2">
        <f t="shared" si="2"/>
        <v>8</v>
      </c>
      <c r="S13" s="2"/>
      <c r="T13" s="2">
        <f t="shared" si="3"/>
        <v>74.034199999999998</v>
      </c>
      <c r="U13" s="10" t="s">
        <v>64</v>
      </c>
      <c r="V13" s="10"/>
    </row>
    <row r="14" spans="1:22" ht="50.25" customHeight="1">
      <c r="A14" s="2"/>
      <c r="B14" s="19" t="s">
        <v>41</v>
      </c>
      <c r="C14" s="19" t="s">
        <v>44</v>
      </c>
      <c r="D14" s="20" t="s">
        <v>31</v>
      </c>
      <c r="E14" s="19" t="s">
        <v>29</v>
      </c>
      <c r="F14" s="19" t="s">
        <v>42</v>
      </c>
      <c r="G14" s="21">
        <v>3</v>
      </c>
      <c r="H14" s="22">
        <v>2</v>
      </c>
      <c r="I14" s="19" t="s">
        <v>3</v>
      </c>
      <c r="J14" s="21"/>
      <c r="K14" s="22"/>
      <c r="L14" s="22"/>
      <c r="M14" s="22">
        <f t="shared" si="0"/>
        <v>0</v>
      </c>
      <c r="N14" s="22"/>
      <c r="O14" s="22"/>
      <c r="P14" s="22">
        <f t="shared" si="1"/>
        <v>0</v>
      </c>
      <c r="Q14" s="22"/>
      <c r="R14" s="22">
        <f t="shared" si="2"/>
        <v>0</v>
      </c>
      <c r="S14" s="22"/>
      <c r="T14" s="22">
        <f t="shared" si="3"/>
        <v>0</v>
      </c>
      <c r="U14" s="25" t="s">
        <v>43</v>
      </c>
      <c r="V14" s="23"/>
    </row>
    <row r="15" spans="1:22">
      <c r="A15" s="2"/>
      <c r="B15" s="19" t="s">
        <v>52</v>
      </c>
      <c r="C15" s="19" t="s">
        <v>53</v>
      </c>
      <c r="D15" s="20" t="s">
        <v>31</v>
      </c>
      <c r="E15" s="19" t="s">
        <v>29</v>
      </c>
      <c r="F15" s="19" t="s">
        <v>54</v>
      </c>
      <c r="G15" s="21">
        <v>3</v>
      </c>
      <c r="H15" s="22">
        <v>0</v>
      </c>
      <c r="I15" s="19" t="s">
        <v>3</v>
      </c>
      <c r="J15" s="21"/>
      <c r="K15" s="22"/>
      <c r="L15" s="22"/>
      <c r="M15" s="22">
        <f t="shared" si="0"/>
        <v>0</v>
      </c>
      <c r="N15" s="22"/>
      <c r="O15" s="22"/>
      <c r="P15" s="22">
        <f t="shared" si="1"/>
        <v>0</v>
      </c>
      <c r="Q15" s="22"/>
      <c r="R15" s="22">
        <f t="shared" si="2"/>
        <v>0</v>
      </c>
      <c r="S15" s="22"/>
      <c r="T15" s="22">
        <f t="shared" si="3"/>
        <v>0</v>
      </c>
      <c r="U15" s="23" t="s">
        <v>55</v>
      </c>
      <c r="V15" s="23"/>
    </row>
    <row r="16" spans="1:22" ht="45">
      <c r="A16" s="2"/>
      <c r="B16" s="19" t="s">
        <v>36</v>
      </c>
      <c r="C16" s="19" t="s">
        <v>35</v>
      </c>
      <c r="D16" s="20" t="s">
        <v>31</v>
      </c>
      <c r="E16" s="19" t="s">
        <v>30</v>
      </c>
      <c r="F16" s="19"/>
      <c r="G16" s="21">
        <v>3</v>
      </c>
      <c r="H16" s="22">
        <v>1</v>
      </c>
      <c r="I16" s="19" t="s">
        <v>3</v>
      </c>
      <c r="J16" s="21" t="s">
        <v>25</v>
      </c>
      <c r="K16" s="22">
        <v>65</v>
      </c>
      <c r="L16" s="22">
        <v>75.057000000000002</v>
      </c>
      <c r="M16" s="22">
        <f t="shared" si="0"/>
        <v>45.034199999999998</v>
      </c>
      <c r="N16" s="22">
        <v>86.5</v>
      </c>
      <c r="O16" s="22">
        <v>86</v>
      </c>
      <c r="P16" s="22">
        <f t="shared" si="1"/>
        <v>25.8</v>
      </c>
      <c r="Q16" s="22"/>
      <c r="R16" s="22">
        <f t="shared" si="2"/>
        <v>0</v>
      </c>
      <c r="S16" s="22"/>
      <c r="T16" s="22">
        <f t="shared" si="3"/>
        <v>70.834199999999996</v>
      </c>
      <c r="U16" s="25" t="s">
        <v>67</v>
      </c>
      <c r="V16" s="23"/>
    </row>
    <row r="17" spans="1:22">
      <c r="A17" s="2"/>
      <c r="B17" s="14" t="s">
        <v>39</v>
      </c>
      <c r="C17" s="13" t="s">
        <v>40</v>
      </c>
      <c r="D17" s="7" t="s">
        <v>31</v>
      </c>
      <c r="E17" s="14" t="s">
        <v>30</v>
      </c>
      <c r="F17" s="14"/>
      <c r="G17" s="1">
        <v>3</v>
      </c>
      <c r="H17" s="2">
        <v>1</v>
      </c>
      <c r="I17" s="14" t="s">
        <v>3</v>
      </c>
      <c r="J17" s="1" t="s">
        <v>25</v>
      </c>
      <c r="K17" s="2">
        <v>57.5</v>
      </c>
      <c r="L17" s="2">
        <v>71.486000000000004</v>
      </c>
      <c r="M17" s="2">
        <f>L17*0.6</f>
        <v>42.891600000000004</v>
      </c>
      <c r="N17" s="2">
        <v>71.06</v>
      </c>
      <c r="O17" s="2">
        <v>76.709999999999994</v>
      </c>
      <c r="P17" s="2">
        <f>O17*0.3</f>
        <v>23.012999999999998</v>
      </c>
      <c r="Q17" s="18">
        <v>72</v>
      </c>
      <c r="R17" s="2">
        <f>Q17*0.1</f>
        <v>7.2</v>
      </c>
      <c r="S17" s="2"/>
      <c r="T17" s="2">
        <f>M17+P17+R17</f>
        <v>73.104600000000005</v>
      </c>
      <c r="U17" s="10" t="s">
        <v>64</v>
      </c>
      <c r="V17" s="10"/>
    </row>
    <row r="18" spans="1:22">
      <c r="A18" s="2"/>
      <c r="B18" s="7" t="s">
        <v>33</v>
      </c>
      <c r="C18" s="13" t="s">
        <v>34</v>
      </c>
      <c r="D18" s="7" t="s">
        <v>31</v>
      </c>
      <c r="E18" s="14" t="s">
        <v>30</v>
      </c>
      <c r="F18" s="14"/>
      <c r="G18" s="1">
        <v>3</v>
      </c>
      <c r="H18" s="2">
        <v>1</v>
      </c>
      <c r="I18" s="15" t="s">
        <v>3</v>
      </c>
      <c r="J18" s="1" t="s">
        <v>25</v>
      </c>
      <c r="K18" s="2">
        <v>55</v>
      </c>
      <c r="L18" s="2">
        <v>72.864999999999995</v>
      </c>
      <c r="M18" s="2">
        <f>L18*0.6</f>
        <v>43.718999999999994</v>
      </c>
      <c r="N18" s="2">
        <v>82.4</v>
      </c>
      <c r="O18" s="2">
        <v>84</v>
      </c>
      <c r="P18" s="2">
        <f>O18*0.3</f>
        <v>25.2</v>
      </c>
      <c r="Q18" s="18">
        <v>40</v>
      </c>
      <c r="R18" s="2">
        <f>Q18*0.1</f>
        <v>4</v>
      </c>
      <c r="S18" s="2"/>
      <c r="T18" s="2">
        <f>M18+P18+R18</f>
        <v>72.918999999999997</v>
      </c>
      <c r="U18" s="10" t="s">
        <v>66</v>
      </c>
      <c r="V18" s="10"/>
    </row>
    <row r="19" spans="1:22">
      <c r="A19" s="2"/>
      <c r="B19" s="14" t="s">
        <v>38</v>
      </c>
      <c r="C19" s="14" t="s">
        <v>37</v>
      </c>
      <c r="D19" s="7" t="s">
        <v>31</v>
      </c>
      <c r="E19" s="14" t="s">
        <v>32</v>
      </c>
      <c r="F19" s="14"/>
      <c r="G19" s="1">
        <v>4</v>
      </c>
      <c r="H19" s="2">
        <v>9</v>
      </c>
      <c r="I19" s="14" t="s">
        <v>3</v>
      </c>
      <c r="J19" s="1" t="s">
        <v>25</v>
      </c>
      <c r="K19" s="2">
        <v>73.75</v>
      </c>
      <c r="L19" s="2">
        <v>77.078000000000003</v>
      </c>
      <c r="M19" s="2">
        <f t="shared" si="0"/>
        <v>46.2468</v>
      </c>
      <c r="N19" s="2">
        <v>74.599999999999994</v>
      </c>
      <c r="O19" s="2">
        <v>89</v>
      </c>
      <c r="P19" s="2">
        <f t="shared" si="1"/>
        <v>26.7</v>
      </c>
      <c r="Q19" s="18">
        <v>87</v>
      </c>
      <c r="R19" s="2">
        <f t="shared" si="2"/>
        <v>8.7000000000000011</v>
      </c>
      <c r="S19" s="2"/>
      <c r="T19" s="2">
        <f t="shared" si="3"/>
        <v>81.646799999999999</v>
      </c>
      <c r="U19" s="10" t="s">
        <v>64</v>
      </c>
      <c r="V19" s="10"/>
    </row>
    <row r="20" spans="1:22">
      <c r="A20" s="2"/>
      <c r="B20" s="14"/>
      <c r="C20" s="14"/>
      <c r="D20" s="7"/>
      <c r="E20" s="14"/>
      <c r="F20" s="14"/>
      <c r="G20" s="1"/>
      <c r="H20" s="2"/>
      <c r="I20" s="14"/>
      <c r="J20" s="1"/>
      <c r="K20" s="2"/>
      <c r="L20" s="2"/>
      <c r="M20" s="2">
        <f t="shared" ref="M20:M21" si="4">L20*0.6</f>
        <v>0</v>
      </c>
      <c r="N20" s="2"/>
      <c r="O20" s="2"/>
      <c r="P20" s="2">
        <f t="shared" ref="P20:P21" si="5">O20*0.3</f>
        <v>0</v>
      </c>
      <c r="Q20" s="18"/>
      <c r="R20" s="2">
        <f t="shared" ref="R20:R21" si="6">Q20*0.1</f>
        <v>0</v>
      </c>
      <c r="S20" s="2"/>
      <c r="T20" s="2">
        <f t="shared" ref="T20:T21" si="7">M20+P20+R20</f>
        <v>0</v>
      </c>
      <c r="U20" s="10"/>
      <c r="V20" s="10"/>
    </row>
    <row r="21" spans="1:22">
      <c r="A21" s="2"/>
      <c r="B21" s="14"/>
      <c r="C21" s="14"/>
      <c r="D21" s="7"/>
      <c r="E21" s="14"/>
      <c r="F21" s="14"/>
      <c r="G21" s="1"/>
      <c r="H21" s="2"/>
      <c r="I21" s="14"/>
      <c r="J21" s="1"/>
      <c r="K21" s="2"/>
      <c r="L21" s="2"/>
      <c r="M21" s="2">
        <f t="shared" si="4"/>
        <v>0</v>
      </c>
      <c r="N21" s="2"/>
      <c r="O21" s="2"/>
      <c r="P21" s="2">
        <f t="shared" si="5"/>
        <v>0</v>
      </c>
      <c r="Q21" s="18"/>
      <c r="R21" s="2">
        <f t="shared" si="6"/>
        <v>0</v>
      </c>
      <c r="S21" s="2"/>
      <c r="T21" s="2">
        <f t="shared" si="7"/>
        <v>0</v>
      </c>
      <c r="U21" s="10"/>
      <c r="V21" s="10"/>
    </row>
    <row r="22" spans="1:22" ht="15" customHeight="1">
      <c r="A22" s="2"/>
      <c r="B22" s="14"/>
      <c r="C22" s="14"/>
      <c r="D22" s="7"/>
      <c r="E22" s="14"/>
      <c r="F22" s="14"/>
      <c r="G22" s="1"/>
      <c r="H22" s="2"/>
      <c r="I22" s="14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10"/>
      <c r="V22" s="10"/>
    </row>
    <row r="23" spans="1:22">
      <c r="A23" s="2"/>
      <c r="B23" s="17"/>
      <c r="C23" s="17"/>
      <c r="D23" s="17"/>
      <c r="E23" s="7"/>
      <c r="F23" s="7"/>
      <c r="G23" s="2"/>
      <c r="H23" s="2"/>
      <c r="I23" s="10"/>
      <c r="J23" s="2"/>
      <c r="K23" s="2"/>
      <c r="L23" s="8" t="s">
        <v>27</v>
      </c>
      <c r="M23" s="8" t="s">
        <v>19</v>
      </c>
      <c r="N23" s="8" t="s">
        <v>12</v>
      </c>
      <c r="O23" s="8" t="s">
        <v>13</v>
      </c>
      <c r="P23" s="8" t="s">
        <v>20</v>
      </c>
      <c r="Q23" s="8" t="s">
        <v>18</v>
      </c>
      <c r="R23" s="8" t="s">
        <v>21</v>
      </c>
      <c r="S23" s="8" t="s">
        <v>14</v>
      </c>
      <c r="T23" s="8" t="s">
        <v>16</v>
      </c>
      <c r="U23" s="10"/>
      <c r="V23" s="10"/>
    </row>
    <row r="24" spans="1:22" ht="58.5" customHeight="1">
      <c r="A24" s="2"/>
      <c r="B24" s="20" t="s">
        <v>62</v>
      </c>
      <c r="C24" s="24" t="s">
        <v>63</v>
      </c>
      <c r="D24" s="20" t="s">
        <v>31</v>
      </c>
      <c r="E24" s="19" t="s">
        <v>26</v>
      </c>
      <c r="F24" s="19" t="s">
        <v>26</v>
      </c>
      <c r="G24" s="22">
        <v>2</v>
      </c>
      <c r="H24" s="22">
        <v>3</v>
      </c>
      <c r="I24" s="19" t="s">
        <v>24</v>
      </c>
      <c r="J24" s="21" t="s">
        <v>25</v>
      </c>
      <c r="K24" s="22">
        <v>55</v>
      </c>
      <c r="L24" s="22"/>
      <c r="M24" s="22">
        <f t="shared" ref="M24" si="8">L24*0.6</f>
        <v>0</v>
      </c>
      <c r="N24" s="22">
        <v>86.1</v>
      </c>
      <c r="O24" s="22">
        <v>93.62</v>
      </c>
      <c r="P24" s="22">
        <f t="shared" ref="P24" si="9">O24*0.3</f>
        <v>28.086000000000002</v>
      </c>
      <c r="Q24" s="22"/>
      <c r="R24" s="22">
        <f t="shared" ref="R24" si="10">Q24*0.1</f>
        <v>0</v>
      </c>
      <c r="S24" s="22"/>
      <c r="T24" s="22">
        <f t="shared" ref="T24" si="11">M24+P24+R24</f>
        <v>28.086000000000002</v>
      </c>
      <c r="U24" s="25" t="s">
        <v>67</v>
      </c>
      <c r="V24" s="10"/>
    </row>
  </sheetData>
  <autoFilter ref="A6:V24">
    <filterColumn colId="1"/>
    <filterColumn colId="4"/>
    <filterColumn colId="5"/>
    <filterColumn colId="6"/>
    <filterColumn colId="9"/>
    <filterColumn colId="12"/>
    <filterColumn colId="15"/>
    <filterColumn colId="16"/>
    <filterColumn colId="17"/>
    <filterColumn colId="19"/>
    <filterColumn colId="20"/>
  </autoFilter>
  <sortState ref="B17:U18">
    <sortCondition ref="G17:G18"/>
    <sortCondition ref="E17:E18"/>
    <sortCondition ref="F17:F18"/>
    <sortCondition descending="1" ref="T17:T18"/>
  </sortState>
  <mergeCells count="1">
    <mergeCell ref="E5:F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Doktora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2016-07-20T13:13:49Z</dcterms:modified>
</cp:coreProperties>
</file>