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lgelerim\ekstra\ÖĞRETİM ELEMANI İLANLARI\AKADEMİK BAŞVURU ÖNDEĞERLENDİRME KASIM 2019\"/>
    </mc:Choice>
  </mc:AlternateContent>
  <bookViews>
    <workbookView xWindow="0" yWindow="0" windowWidth="28800" windowHeight="12450"/>
  </bookViews>
  <sheets>
    <sheet name="Ön Değerlendirme" sheetId="20" r:id="rId1"/>
  </sheets>
  <definedNames>
    <definedName name="_xlnm._FilterDatabase" localSheetId="0" hidden="1">'Ön Değerlendirme'!$B$1285:$H$1285</definedName>
  </definedNames>
  <calcPr calcId="162913"/>
</workbook>
</file>

<file path=xl/calcChain.xml><?xml version="1.0" encoding="utf-8"?>
<calcChain xmlns="http://schemas.openxmlformats.org/spreadsheetml/2006/main">
  <c r="G1503" i="20" l="1"/>
  <c r="F1503" i="20"/>
  <c r="E1503" i="20"/>
  <c r="G1502" i="20"/>
  <c r="F1502" i="20"/>
  <c r="E1502" i="20"/>
  <c r="F1501" i="20"/>
  <c r="E1501" i="20"/>
  <c r="G1501" i="20" s="1"/>
  <c r="F1500" i="20"/>
  <c r="E1500" i="20"/>
  <c r="G1500" i="20" s="1"/>
  <c r="G1499" i="20"/>
  <c r="F1499" i="20"/>
  <c r="E1499" i="20"/>
  <c r="F1497" i="20"/>
  <c r="E1497" i="20"/>
  <c r="G1497" i="20" s="1"/>
  <c r="F1496" i="20"/>
  <c r="E1496" i="20"/>
  <c r="G1496" i="20" s="1"/>
  <c r="F1664" i="20" l="1"/>
  <c r="E1664" i="20"/>
  <c r="A1664" i="20"/>
  <c r="F1663" i="20"/>
  <c r="E1663" i="20"/>
  <c r="A1663" i="20"/>
  <c r="F1662" i="20"/>
  <c r="E1662" i="20"/>
  <c r="A1662" i="20"/>
  <c r="F1661" i="20"/>
  <c r="E1661" i="20"/>
  <c r="A1661" i="20"/>
  <c r="G1661" i="20" l="1"/>
  <c r="G1663" i="20"/>
  <c r="G1664" i="20"/>
  <c r="G1662" i="20"/>
  <c r="F980" i="20"/>
  <c r="E980" i="20"/>
  <c r="F979" i="20"/>
  <c r="E979" i="20"/>
  <c r="F978" i="20"/>
  <c r="E978" i="20"/>
  <c r="F977" i="20"/>
  <c r="E977" i="20"/>
  <c r="F976" i="20"/>
  <c r="E976" i="20"/>
  <c r="F975" i="20"/>
  <c r="E975" i="20"/>
  <c r="F974" i="20"/>
  <c r="E974" i="20"/>
  <c r="F973" i="20"/>
  <c r="E973" i="20"/>
  <c r="F972" i="20"/>
  <c r="E972" i="20"/>
  <c r="F971" i="20"/>
  <c r="E971" i="20"/>
  <c r="F970" i="20"/>
  <c r="E970" i="20"/>
  <c r="F969" i="20"/>
  <c r="E969" i="20"/>
  <c r="F968" i="20"/>
  <c r="E968" i="20"/>
  <c r="F945" i="20"/>
  <c r="E945" i="20"/>
  <c r="F944" i="20"/>
  <c r="E944" i="20"/>
  <c r="F943" i="20"/>
  <c r="E943" i="20"/>
  <c r="F942" i="20"/>
  <c r="E942" i="20"/>
  <c r="F941" i="20"/>
  <c r="E941" i="20"/>
  <c r="F940" i="20"/>
  <c r="E940" i="20"/>
  <c r="F939" i="20"/>
  <c r="E939" i="20"/>
  <c r="F938" i="20"/>
  <c r="E938" i="20"/>
  <c r="F937" i="20"/>
  <c r="E937" i="20"/>
  <c r="F936" i="20"/>
  <c r="E936" i="20"/>
  <c r="F935" i="20"/>
  <c r="E935" i="20"/>
  <c r="F934" i="20"/>
  <c r="E934" i="20"/>
  <c r="F915" i="20"/>
  <c r="E915" i="20"/>
  <c r="F914" i="20"/>
  <c r="E914" i="20"/>
  <c r="F913" i="20"/>
  <c r="E913" i="20"/>
  <c r="E912" i="20"/>
  <c r="G912" i="20" s="1"/>
  <c r="F911" i="20"/>
  <c r="E911" i="20"/>
  <c r="F910" i="20"/>
  <c r="E910" i="20"/>
  <c r="F909" i="20"/>
  <c r="E909" i="20"/>
  <c r="F908" i="20"/>
  <c r="E908" i="20"/>
  <c r="F907" i="20"/>
  <c r="E907" i="20"/>
  <c r="F906" i="20"/>
  <c r="E906" i="20"/>
  <c r="F905" i="20"/>
  <c r="E905" i="20"/>
  <c r="F904" i="20"/>
  <c r="E904" i="20"/>
  <c r="F903" i="20"/>
  <c r="E903" i="20"/>
  <c r="F902" i="20"/>
  <c r="E902" i="20"/>
  <c r="F901" i="20"/>
  <c r="E901" i="20"/>
  <c r="F900" i="20"/>
  <c r="E900" i="20"/>
  <c r="F899" i="20"/>
  <c r="E899" i="20"/>
  <c r="G900" i="20" l="1"/>
  <c r="G938" i="20"/>
  <c r="G942" i="20"/>
  <c r="G968" i="20"/>
  <c r="G972" i="20"/>
  <c r="G974" i="20"/>
  <c r="G901" i="20"/>
  <c r="G915" i="20"/>
  <c r="G941" i="20"/>
  <c r="G975" i="20"/>
  <c r="G976" i="20"/>
  <c r="G980" i="20"/>
  <c r="G969" i="20"/>
  <c r="G899" i="20"/>
  <c r="G971" i="20"/>
  <c r="G979" i="20"/>
  <c r="G908" i="20"/>
  <c r="G934" i="20"/>
  <c r="G905" i="20"/>
  <c r="G909" i="20"/>
  <c r="G913" i="20"/>
  <c r="G935" i="20"/>
  <c r="G973" i="20"/>
  <c r="G902" i="20"/>
  <c r="G906" i="20"/>
  <c r="G910" i="20"/>
  <c r="G914" i="20"/>
  <c r="G944" i="20"/>
  <c r="G970" i="20"/>
  <c r="G977" i="20"/>
  <c r="G904" i="20"/>
  <c r="G937" i="20"/>
  <c r="G978" i="20"/>
  <c r="G945" i="20"/>
  <c r="G939" i="20"/>
  <c r="G903" i="20"/>
  <c r="G907" i="20"/>
  <c r="G936" i="20"/>
  <c r="G943" i="20"/>
  <c r="G911" i="20"/>
  <c r="G940" i="20"/>
  <c r="F1765" i="20"/>
  <c r="E1765" i="20"/>
  <c r="F1764" i="20"/>
  <c r="E1764" i="20"/>
  <c r="F1733" i="20"/>
  <c r="E1733" i="20"/>
  <c r="F1732" i="20"/>
  <c r="E1732" i="20"/>
  <c r="F1731" i="20"/>
  <c r="E1731" i="20"/>
  <c r="F1696" i="20"/>
  <c r="E1696" i="20"/>
  <c r="G1696" i="20" l="1"/>
  <c r="G1764" i="20"/>
  <c r="G1732" i="20"/>
  <c r="G1733" i="20"/>
  <c r="G1765" i="20"/>
  <c r="G1731" i="20"/>
  <c r="F1637" i="20"/>
  <c r="E1637" i="20"/>
  <c r="A1637" i="20"/>
  <c r="F1636" i="20"/>
  <c r="E1636" i="20"/>
  <c r="F1635" i="20"/>
  <c r="E1635" i="20"/>
  <c r="A1635" i="20"/>
  <c r="A1636" i="20" s="1"/>
  <c r="F1634" i="20"/>
  <c r="E1634" i="20"/>
  <c r="F1633" i="20"/>
  <c r="E1633" i="20"/>
  <c r="A1633" i="20"/>
  <c r="F1632" i="20"/>
  <c r="E1632" i="20"/>
  <c r="F1631" i="20"/>
  <c r="E1631" i="20"/>
  <c r="F1630" i="20"/>
  <c r="E1630" i="20"/>
  <c r="G1630" i="20" s="1"/>
  <c r="F1629" i="20"/>
  <c r="E1629" i="20"/>
  <c r="F1628" i="20"/>
  <c r="E1628" i="20"/>
  <c r="F1627" i="20"/>
  <c r="E1627" i="20"/>
  <c r="F1626" i="20"/>
  <c r="E1626" i="20"/>
  <c r="A1626" i="20"/>
  <c r="A1627" i="20" s="1"/>
  <c r="A1628" i="20" s="1"/>
  <c r="A1629" i="20" s="1"/>
  <c r="G1633" i="20" l="1"/>
  <c r="G1632" i="20"/>
  <c r="G1627" i="20"/>
  <c r="G1629" i="20"/>
  <c r="G1631" i="20"/>
  <c r="G1634" i="20"/>
  <c r="G1637" i="20"/>
  <c r="G1628" i="20"/>
  <c r="G1635" i="20"/>
  <c r="G1636" i="20"/>
  <c r="G1626" i="20"/>
  <c r="F1596" i="20"/>
  <c r="E1596" i="20"/>
  <c r="A1596" i="20"/>
  <c r="F1595" i="20"/>
  <c r="E1595" i="20"/>
  <c r="A1595" i="20"/>
  <c r="F1594" i="20"/>
  <c r="E1594" i="20"/>
  <c r="F1593" i="20"/>
  <c r="E1593" i="20"/>
  <c r="F1592" i="20"/>
  <c r="E1592" i="20"/>
  <c r="F1573" i="20"/>
  <c r="E1573" i="20"/>
  <c r="F1570" i="20"/>
  <c r="E1570" i="20"/>
  <c r="F1566" i="20"/>
  <c r="E1566" i="20"/>
  <c r="F1565" i="20"/>
  <c r="E1565" i="20"/>
  <c r="G1573" i="20" l="1"/>
  <c r="G1566" i="20"/>
  <c r="G1593" i="20"/>
  <c r="G1596" i="20"/>
  <c r="G1595" i="20"/>
  <c r="G1570" i="20"/>
  <c r="G1565" i="20"/>
  <c r="G1592" i="20"/>
  <c r="G1594" i="20"/>
  <c r="F1551" i="20"/>
  <c r="E1551" i="20"/>
  <c r="F1550" i="20"/>
  <c r="E1550" i="20"/>
  <c r="F1549" i="20"/>
  <c r="E1549" i="20"/>
  <c r="F1548" i="20"/>
  <c r="E1548" i="20"/>
  <c r="F1547" i="20"/>
  <c r="E1547" i="20"/>
  <c r="F1546" i="20"/>
  <c r="E1546" i="20"/>
  <c r="F1545" i="20"/>
  <c r="E1545" i="20"/>
  <c r="F1544" i="20"/>
  <c r="E1544" i="20"/>
  <c r="F1543" i="20"/>
  <c r="E1543" i="20"/>
  <c r="F1542" i="20"/>
  <c r="E1542" i="20"/>
  <c r="F1541" i="20"/>
  <c r="E1541" i="20"/>
  <c r="F1540" i="20"/>
  <c r="E1540" i="20"/>
  <c r="F1539" i="20"/>
  <c r="E1539" i="20"/>
  <c r="F1538" i="20"/>
  <c r="E1538" i="20"/>
  <c r="F1537" i="20"/>
  <c r="E1537" i="20"/>
  <c r="F1536" i="20"/>
  <c r="E1536" i="20"/>
  <c r="F1535" i="20"/>
  <c r="F1534" i="20"/>
  <c r="E1534" i="20"/>
  <c r="F1533" i="20"/>
  <c r="E1533" i="20"/>
  <c r="F1532" i="20"/>
  <c r="E1532" i="20"/>
  <c r="F1531" i="20"/>
  <c r="G1532" i="20" l="1"/>
  <c r="G1545" i="20"/>
  <c r="G1536" i="20"/>
  <c r="G1540" i="20"/>
  <c r="G1544" i="20"/>
  <c r="G1548" i="20"/>
  <c r="G1550" i="20"/>
  <c r="G1543" i="20"/>
  <c r="G1547" i="20"/>
  <c r="G1551" i="20"/>
  <c r="G1538" i="20"/>
  <c r="G1542" i="20"/>
  <c r="G1546" i="20"/>
  <c r="G1534" i="20"/>
  <c r="G1541" i="20"/>
  <c r="G1539" i="20"/>
  <c r="G1533" i="20"/>
  <c r="G1537" i="20"/>
  <c r="G1549" i="20"/>
  <c r="F1482" i="20" l="1"/>
  <c r="E1482" i="20"/>
  <c r="F1479" i="20"/>
  <c r="E1479" i="20"/>
  <c r="F1474" i="20"/>
  <c r="E1474" i="20"/>
  <c r="F1448" i="20"/>
  <c r="E1448" i="20"/>
  <c r="F1446" i="20"/>
  <c r="E1446" i="20"/>
  <c r="F1445" i="20"/>
  <c r="E1445" i="20"/>
  <c r="F1442" i="20"/>
  <c r="E1442" i="20"/>
  <c r="F1439" i="20"/>
  <c r="E1439" i="20"/>
  <c r="F1438" i="20"/>
  <c r="E1438" i="20"/>
  <c r="F1437" i="20"/>
  <c r="E1437" i="20"/>
  <c r="F1434" i="20"/>
  <c r="E1434" i="20"/>
  <c r="F1432" i="20"/>
  <c r="E1432" i="20"/>
  <c r="F1430" i="20"/>
  <c r="E1430" i="20"/>
  <c r="F1429" i="20"/>
  <c r="E1429" i="20"/>
  <c r="F1426" i="20"/>
  <c r="E1426" i="20"/>
  <c r="G1438" i="20" l="1"/>
  <c r="G1430" i="20"/>
  <c r="G1432" i="20"/>
  <c r="G1426" i="20"/>
  <c r="G1434" i="20"/>
  <c r="G1442" i="20"/>
  <c r="G1474" i="20"/>
  <c r="G1437" i="20"/>
  <c r="G1445" i="20"/>
  <c r="G1479" i="20"/>
  <c r="G1446" i="20"/>
  <c r="G1482" i="20"/>
  <c r="G1439" i="20"/>
  <c r="G1429" i="20"/>
  <c r="G1448" i="20"/>
  <c r="F1365" i="20" l="1"/>
  <c r="E1365" i="20"/>
  <c r="F1364" i="20"/>
  <c r="E1364" i="20"/>
  <c r="F1363" i="20"/>
  <c r="E1363" i="20"/>
  <c r="F1362" i="20"/>
  <c r="E1362" i="20"/>
  <c r="F1361" i="20"/>
  <c r="E1361" i="20"/>
  <c r="F1360" i="20"/>
  <c r="E1360" i="20"/>
  <c r="F1359" i="20"/>
  <c r="E1359" i="20"/>
  <c r="F1358" i="20"/>
  <c r="E1358" i="20"/>
  <c r="F1357" i="20"/>
  <c r="E1357" i="20"/>
  <c r="F1356" i="20"/>
  <c r="E1356" i="20"/>
  <c r="G1358" i="20" l="1"/>
  <c r="G1359" i="20"/>
  <c r="G1363" i="20"/>
  <c r="G1356" i="20"/>
  <c r="G1364" i="20"/>
  <c r="G1357" i="20"/>
  <c r="G1361" i="20"/>
  <c r="G1365" i="20"/>
  <c r="G1360" i="20"/>
  <c r="G1362" i="20"/>
  <c r="F1324" i="20" l="1"/>
  <c r="E1324" i="20"/>
  <c r="F1323" i="20"/>
  <c r="E1323" i="20"/>
  <c r="F1322" i="20"/>
  <c r="E1322" i="20"/>
  <c r="G1322" i="20" s="1"/>
  <c r="F1321" i="20"/>
  <c r="E1321" i="20"/>
  <c r="A1321" i="20"/>
  <c r="A1322" i="20" s="1"/>
  <c r="A1323" i="20" s="1"/>
  <c r="A1324" i="20" s="1"/>
  <c r="G1323" i="20" l="1"/>
  <c r="G1324" i="20"/>
  <c r="G1321" i="20"/>
  <c r="F1286" i="20"/>
  <c r="E1286" i="20"/>
  <c r="F1289" i="20"/>
  <c r="E1289" i="20"/>
  <c r="F1288" i="20"/>
  <c r="E1288" i="20"/>
  <c r="F1287" i="20"/>
  <c r="E1287" i="20"/>
  <c r="G1289" i="20" l="1"/>
  <c r="G1288" i="20"/>
  <c r="G1286" i="20"/>
  <c r="G1287" i="20"/>
  <c r="F1260" i="20"/>
  <c r="E1260" i="20"/>
  <c r="F1259" i="20"/>
  <c r="E1259" i="20"/>
  <c r="F1258" i="20"/>
  <c r="E1258" i="20"/>
  <c r="F1257" i="20"/>
  <c r="E1257" i="20"/>
  <c r="F1256" i="20"/>
  <c r="E1256" i="20"/>
  <c r="F1255" i="20"/>
  <c r="E1255" i="20"/>
  <c r="F1254" i="20"/>
  <c r="E1254" i="20"/>
  <c r="F1253" i="20"/>
  <c r="E1253" i="20"/>
  <c r="F1252" i="20"/>
  <c r="E1252" i="20"/>
  <c r="F1251" i="20"/>
  <c r="E1251" i="20"/>
  <c r="F1222" i="20"/>
  <c r="E1222" i="20"/>
  <c r="F1221" i="20"/>
  <c r="E1221" i="20"/>
  <c r="F1220" i="20"/>
  <c r="E1220" i="20"/>
  <c r="F1219" i="20"/>
  <c r="E1219" i="20"/>
  <c r="F1218" i="20"/>
  <c r="E1218" i="20"/>
  <c r="F1217" i="20"/>
  <c r="E1217" i="20"/>
  <c r="F1216" i="20"/>
  <c r="E1216" i="20"/>
  <c r="F1215" i="20"/>
  <c r="E1215" i="20"/>
  <c r="F1214" i="20"/>
  <c r="E1214" i="20"/>
  <c r="F1213" i="20"/>
  <c r="E1213" i="20"/>
  <c r="F1212" i="20"/>
  <c r="E1212" i="20"/>
  <c r="F1211" i="20"/>
  <c r="E1211" i="20"/>
  <c r="F1210" i="20"/>
  <c r="E1210" i="20"/>
  <c r="F1209" i="20"/>
  <c r="E1209" i="20"/>
  <c r="F1208" i="20"/>
  <c r="E1208" i="20"/>
  <c r="F1207" i="20"/>
  <c r="E1207" i="20"/>
  <c r="F1206" i="20"/>
  <c r="E1206" i="20"/>
  <c r="F1205" i="20"/>
  <c r="E1205" i="20"/>
  <c r="F1204" i="20"/>
  <c r="E1204" i="20"/>
  <c r="F1203" i="20"/>
  <c r="E1203" i="20"/>
  <c r="F1202" i="20"/>
  <c r="E1202" i="20"/>
  <c r="F1201" i="20"/>
  <c r="E1201" i="20"/>
  <c r="F1200" i="20"/>
  <c r="E1200" i="20"/>
  <c r="F1199" i="20"/>
  <c r="E1199" i="20"/>
  <c r="F1198" i="20"/>
  <c r="E1198" i="20"/>
  <c r="F1197" i="20"/>
  <c r="E1197" i="20"/>
  <c r="F1196" i="20"/>
  <c r="E1196" i="20"/>
  <c r="F1195" i="20"/>
  <c r="E1195" i="20"/>
  <c r="F1194" i="20"/>
  <c r="E1194" i="20"/>
  <c r="F1193" i="20"/>
  <c r="E1193" i="20"/>
  <c r="F1192" i="20"/>
  <c r="E1192" i="20"/>
  <c r="F1191" i="20"/>
  <c r="E1191" i="20"/>
  <c r="F1190" i="20"/>
  <c r="E1190" i="20"/>
  <c r="F1189" i="20"/>
  <c r="E1189" i="20"/>
  <c r="F1188" i="20"/>
  <c r="E1188" i="20"/>
  <c r="F1187" i="20"/>
  <c r="E1187" i="20"/>
  <c r="F1186" i="20"/>
  <c r="E1186" i="20"/>
  <c r="F1185" i="20"/>
  <c r="E1185" i="20"/>
  <c r="A1185" i="20"/>
  <c r="A1186" i="20" s="1"/>
  <c r="A1187" i="20" s="1"/>
  <c r="A1188" i="20" s="1"/>
  <c r="A1189" i="20" s="1"/>
  <c r="A1190" i="20" s="1"/>
  <c r="A1191" i="20" s="1"/>
  <c r="A1192" i="20" s="1"/>
  <c r="A1193" i="20" s="1"/>
  <c r="A1194" i="20" s="1"/>
  <c r="A1195" i="20" s="1"/>
  <c r="A1196" i="20" s="1"/>
  <c r="A1197" i="20" s="1"/>
  <c r="A1198" i="20" s="1"/>
  <c r="A1199" i="20" s="1"/>
  <c r="A1200" i="20" s="1"/>
  <c r="A1201" i="20" s="1"/>
  <c r="A1202" i="20" s="1"/>
  <c r="A1203" i="20" s="1"/>
  <c r="A1204" i="20" s="1"/>
  <c r="A1205" i="20" s="1"/>
  <c r="A1206" i="20" s="1"/>
  <c r="A1207" i="20" s="1"/>
  <c r="A1208" i="20" s="1"/>
  <c r="A1209" i="20" s="1"/>
  <c r="A1210" i="20" s="1"/>
  <c r="A1211" i="20" s="1"/>
  <c r="A1212" i="20" s="1"/>
  <c r="A1213" i="20" s="1"/>
  <c r="A1214" i="20" s="1"/>
  <c r="A1215" i="20" s="1"/>
  <c r="A1216" i="20" s="1"/>
  <c r="A1217" i="20" s="1"/>
  <c r="A1218" i="20" s="1"/>
  <c r="A1219" i="20" s="1"/>
  <c r="A1220" i="20" s="1"/>
  <c r="A1221" i="20" s="1"/>
  <c r="A1222" i="20" s="1"/>
  <c r="F1184" i="20"/>
  <c r="E1184" i="20"/>
  <c r="G1210" i="20" l="1"/>
  <c r="G1254" i="20"/>
  <c r="G1255" i="20"/>
  <c r="G1259" i="20"/>
  <c r="G1253" i="20"/>
  <c r="G1220" i="20"/>
  <c r="G1256" i="20"/>
  <c r="G1260" i="20"/>
  <c r="G1185" i="20"/>
  <c r="G1189" i="20"/>
  <c r="G1193" i="20"/>
  <c r="G1201" i="20"/>
  <c r="G1205" i="20"/>
  <c r="G1209" i="20"/>
  <c r="G1257" i="20"/>
  <c r="G1197" i="20"/>
  <c r="G1186" i="20"/>
  <c r="G1184" i="20"/>
  <c r="G1214" i="20"/>
  <c r="G1188" i="20"/>
  <c r="G1208" i="20"/>
  <c r="G1190" i="20"/>
  <c r="G1194" i="20"/>
  <c r="G1198" i="20"/>
  <c r="G1202" i="20"/>
  <c r="G1206" i="20"/>
  <c r="G1218" i="20"/>
  <c r="G1211" i="20"/>
  <c r="G1215" i="20"/>
  <c r="G1219" i="20"/>
  <c r="G1251" i="20"/>
  <c r="G1258" i="20"/>
  <c r="G1216" i="20"/>
  <c r="G1252" i="20"/>
  <c r="G1221" i="20"/>
  <c r="G1196" i="20"/>
  <c r="G1213" i="20"/>
  <c r="G1200" i="20"/>
  <c r="G1212" i="20"/>
  <c r="G1187" i="20"/>
  <c r="G1192" i="20"/>
  <c r="G1204" i="20"/>
  <c r="G1222" i="20"/>
  <c r="G1191" i="20"/>
  <c r="G1195" i="20"/>
  <c r="G1199" i="20"/>
  <c r="G1203" i="20"/>
  <c r="G1207" i="20"/>
  <c r="G1217" i="20"/>
  <c r="F1173" i="20" l="1"/>
  <c r="E1173" i="20"/>
  <c r="F1172" i="20"/>
  <c r="E1172" i="20"/>
  <c r="F1171" i="20"/>
  <c r="E1171" i="20"/>
  <c r="F1170" i="20"/>
  <c r="E1170" i="20"/>
  <c r="F1169" i="20"/>
  <c r="E1169" i="20"/>
  <c r="F1168" i="20"/>
  <c r="E1168" i="20"/>
  <c r="F1167" i="20"/>
  <c r="E1167" i="20"/>
  <c r="F1166" i="20"/>
  <c r="E1166" i="20"/>
  <c r="F1165" i="20"/>
  <c r="E1165" i="20"/>
  <c r="F1164" i="20"/>
  <c r="E1164" i="20"/>
  <c r="F1163" i="20"/>
  <c r="E1163" i="20"/>
  <c r="F1162" i="20"/>
  <c r="E1162" i="20"/>
  <c r="F1161" i="20"/>
  <c r="E1161" i="20"/>
  <c r="F1160" i="20"/>
  <c r="E1160" i="20"/>
  <c r="F1159" i="20"/>
  <c r="E1159" i="20"/>
  <c r="F1158" i="20"/>
  <c r="E1158" i="20"/>
  <c r="F1157" i="20"/>
  <c r="E1157" i="20"/>
  <c r="F1156" i="20"/>
  <c r="E1156" i="20"/>
  <c r="F1155" i="20"/>
  <c r="E1155" i="20"/>
  <c r="F1154" i="20"/>
  <c r="E1154" i="20"/>
  <c r="F1153" i="20"/>
  <c r="E1153" i="20"/>
  <c r="F1152" i="20"/>
  <c r="E1152" i="20"/>
  <c r="F1151" i="20"/>
  <c r="E1151" i="20"/>
  <c r="F1150" i="20"/>
  <c r="E1150" i="20"/>
  <c r="F1149" i="20"/>
  <c r="E1149" i="20"/>
  <c r="G1152" i="20" l="1"/>
  <c r="G1156" i="20"/>
  <c r="G1164" i="20"/>
  <c r="G1172" i="20"/>
  <c r="G1150" i="20"/>
  <c r="G1154" i="20"/>
  <c r="G1155" i="20"/>
  <c r="G1159" i="20"/>
  <c r="G1163" i="20"/>
  <c r="G1171" i="20"/>
  <c r="G1158" i="20"/>
  <c r="G1166" i="20"/>
  <c r="G1170" i="20"/>
  <c r="G1161" i="20"/>
  <c r="G1169" i="20"/>
  <c r="G1162" i="20"/>
  <c r="G1153" i="20"/>
  <c r="G1173" i="20"/>
  <c r="G1149" i="20"/>
  <c r="G1160" i="20"/>
  <c r="G1167" i="20"/>
  <c r="G1157" i="20"/>
  <c r="G1168" i="20"/>
  <c r="G1151" i="20"/>
  <c r="G1165" i="20"/>
  <c r="E1119" i="20" l="1"/>
  <c r="F1118" i="20"/>
  <c r="E1118" i="20"/>
  <c r="F1117" i="20"/>
  <c r="E1117" i="20"/>
  <c r="F1116" i="20"/>
  <c r="E1116" i="20"/>
  <c r="F1115" i="20"/>
  <c r="E1115" i="20"/>
  <c r="F1114" i="20"/>
  <c r="E1114" i="20"/>
  <c r="F1113" i="20"/>
  <c r="E1113" i="20"/>
  <c r="F1112" i="20"/>
  <c r="E1112" i="20"/>
  <c r="F1111" i="20"/>
  <c r="E1111" i="20"/>
  <c r="F1110" i="20"/>
  <c r="E1110" i="20"/>
  <c r="F1109" i="20"/>
  <c r="E1109" i="20"/>
  <c r="F1108" i="20"/>
  <c r="E1108" i="20"/>
  <c r="F1107" i="20"/>
  <c r="E1107" i="20"/>
  <c r="F1106" i="20"/>
  <c r="E1106" i="20"/>
  <c r="F1105" i="20"/>
  <c r="E1105" i="20"/>
  <c r="F1104" i="20"/>
  <c r="E1104" i="20"/>
  <c r="F1103" i="20"/>
  <c r="E1103" i="20"/>
  <c r="F1102" i="20"/>
  <c r="E1102" i="20"/>
  <c r="F1101" i="20"/>
  <c r="E1101" i="20"/>
  <c r="F1100" i="20"/>
  <c r="E1100" i="20"/>
  <c r="F1099" i="20"/>
  <c r="E1099" i="20"/>
  <c r="F1098" i="20"/>
  <c r="E1098" i="20"/>
  <c r="F1097" i="20"/>
  <c r="E1097" i="20"/>
  <c r="F1096" i="20"/>
  <c r="E1096" i="20"/>
  <c r="F1095" i="20"/>
  <c r="E1095" i="20"/>
  <c r="F1094" i="20"/>
  <c r="E1094" i="20"/>
  <c r="F1093" i="20"/>
  <c r="E1093" i="20"/>
  <c r="F1092" i="20"/>
  <c r="E1092" i="20"/>
  <c r="G1092" i="20" l="1"/>
  <c r="G1097" i="20"/>
  <c r="G1113" i="20"/>
  <c r="G1096" i="20"/>
  <c r="G1094" i="20"/>
  <c r="G1098" i="20"/>
  <c r="G1110" i="20"/>
  <c r="G1114" i="20"/>
  <c r="G1118" i="20"/>
  <c r="G1108" i="20"/>
  <c r="G1112" i="20"/>
  <c r="G1101" i="20"/>
  <c r="G1117" i="20"/>
  <c r="G1095" i="20"/>
  <c r="G1106" i="20"/>
  <c r="G1099" i="20"/>
  <c r="G1103" i="20"/>
  <c r="G1107" i="20"/>
  <c r="G1111" i="20"/>
  <c r="G1100" i="20"/>
  <c r="G1104" i="20"/>
  <c r="G1115" i="20"/>
  <c r="G1093" i="20"/>
  <c r="G1105" i="20"/>
  <c r="G1116" i="20"/>
  <c r="G1102" i="20"/>
  <c r="G1109" i="20"/>
  <c r="F1065" i="20"/>
  <c r="E1065" i="20"/>
  <c r="F1064" i="20"/>
  <c r="E1064" i="20"/>
  <c r="F1063" i="20"/>
  <c r="E1063" i="20"/>
  <c r="F1062" i="20"/>
  <c r="E1062" i="20"/>
  <c r="F1061" i="20"/>
  <c r="E1061" i="20"/>
  <c r="F1060" i="20"/>
  <c r="E1060" i="20"/>
  <c r="A1060" i="20"/>
  <c r="G1063" i="20" l="1"/>
  <c r="G1062" i="20"/>
  <c r="G1065" i="20"/>
  <c r="G1064" i="20"/>
  <c r="G1061" i="20"/>
  <c r="G1060" i="20"/>
  <c r="F1036" i="20"/>
  <c r="E1036" i="20"/>
  <c r="F1035" i="20"/>
  <c r="E1035" i="20"/>
  <c r="F1034" i="20"/>
  <c r="E1034" i="20"/>
  <c r="F1033" i="20"/>
  <c r="E1033" i="20"/>
  <c r="F1032" i="20"/>
  <c r="E1032" i="20"/>
  <c r="F1031" i="20"/>
  <c r="E1031" i="20"/>
  <c r="F1030" i="20"/>
  <c r="E1030" i="20"/>
  <c r="F1029" i="20"/>
  <c r="E1029" i="20"/>
  <c r="F1028" i="20"/>
  <c r="E1028" i="20"/>
  <c r="F1027" i="20"/>
  <c r="E1027" i="20"/>
  <c r="F1026" i="20"/>
  <c r="E1026" i="20"/>
  <c r="G1032" i="20" l="1"/>
  <c r="G1027" i="20"/>
  <c r="G1031" i="20"/>
  <c r="G1035" i="20"/>
  <c r="G1029" i="20"/>
  <c r="G1033" i="20"/>
  <c r="G1026" i="20"/>
  <c r="G1030" i="20"/>
  <c r="G1036" i="20"/>
  <c r="G1034" i="20"/>
  <c r="G1028" i="20"/>
  <c r="F1016" i="20"/>
  <c r="E1016" i="20"/>
  <c r="F1015" i="20"/>
  <c r="E1015" i="20"/>
  <c r="F1014" i="20"/>
  <c r="E1014" i="20"/>
  <c r="F1013" i="20"/>
  <c r="E1013" i="20"/>
  <c r="F1012" i="20"/>
  <c r="E1012" i="20"/>
  <c r="F1011" i="20"/>
  <c r="E1011" i="20"/>
  <c r="F1010" i="20"/>
  <c r="E1010" i="20"/>
  <c r="F1009" i="20"/>
  <c r="E1009" i="20"/>
  <c r="F1008" i="20"/>
  <c r="E1008" i="20"/>
  <c r="F1007" i="20"/>
  <c r="E1007" i="20"/>
  <c r="F1006" i="20"/>
  <c r="E1006" i="20"/>
  <c r="F1005" i="20"/>
  <c r="E1005" i="20"/>
  <c r="F1004" i="20"/>
  <c r="E1004" i="20"/>
  <c r="F1003" i="20"/>
  <c r="E1003" i="20"/>
  <c r="F1002" i="20"/>
  <c r="E1002" i="20"/>
  <c r="F1001" i="20"/>
  <c r="E1001" i="20"/>
  <c r="F1000" i="20"/>
  <c r="E1000" i="20"/>
  <c r="G1010" i="20" l="1"/>
  <c r="G1014" i="20"/>
  <c r="G1001" i="20"/>
  <c r="G1005" i="20"/>
  <c r="G1009" i="20"/>
  <c r="G1003" i="20"/>
  <c r="G1007" i="20"/>
  <c r="G1013" i="20"/>
  <c r="G1015" i="20"/>
  <c r="G1004" i="20"/>
  <c r="G1012" i="20"/>
  <c r="G1006" i="20"/>
  <c r="G1000" i="20"/>
  <c r="G1011" i="20"/>
  <c r="G1008" i="20"/>
  <c r="G1002" i="20"/>
  <c r="G1016" i="20"/>
  <c r="F868" i="20" l="1"/>
  <c r="E868" i="20"/>
  <c r="A868" i="20"/>
  <c r="F866" i="20"/>
  <c r="E866" i="20"/>
  <c r="F865" i="20"/>
  <c r="E865" i="20"/>
  <c r="F864" i="20"/>
  <c r="E864" i="20"/>
  <c r="G868" i="20" l="1"/>
  <c r="G865" i="20"/>
  <c r="G864" i="20"/>
  <c r="G866" i="20"/>
  <c r="F833" i="20"/>
  <c r="E833" i="20"/>
  <c r="A833" i="20"/>
  <c r="F829" i="20"/>
  <c r="E829" i="20"/>
  <c r="G829" i="20" l="1"/>
  <c r="G833" i="20"/>
  <c r="F801" i="20"/>
  <c r="E801" i="20"/>
  <c r="F800" i="20"/>
  <c r="E800" i="20"/>
  <c r="F799" i="20"/>
  <c r="E799" i="20"/>
  <c r="F798" i="20"/>
  <c r="E798" i="20"/>
  <c r="F797" i="20"/>
  <c r="E797" i="20"/>
  <c r="F796" i="20"/>
  <c r="E796" i="20"/>
  <c r="F795" i="20"/>
  <c r="E795" i="20"/>
  <c r="F794" i="20"/>
  <c r="E794" i="20"/>
  <c r="F793" i="20"/>
  <c r="E793" i="20"/>
  <c r="F792" i="20"/>
  <c r="E792" i="20"/>
  <c r="F791" i="20"/>
  <c r="E791" i="20"/>
  <c r="F790" i="20"/>
  <c r="E790" i="20"/>
  <c r="F789" i="20"/>
  <c r="E789" i="20"/>
  <c r="F788" i="20"/>
  <c r="E788" i="20"/>
  <c r="F787" i="20"/>
  <c r="E787" i="20"/>
  <c r="F786" i="20"/>
  <c r="E786" i="20"/>
  <c r="F785" i="20"/>
  <c r="E785" i="20"/>
  <c r="F784" i="20"/>
  <c r="E784" i="20"/>
  <c r="F783" i="20"/>
  <c r="E783" i="20"/>
  <c r="F782" i="20"/>
  <c r="E782" i="20"/>
  <c r="F781" i="20"/>
  <c r="E781" i="20"/>
  <c r="F780" i="20"/>
  <c r="E780" i="20"/>
  <c r="F779" i="20"/>
  <c r="E779" i="20"/>
  <c r="F778" i="20"/>
  <c r="E778" i="20"/>
  <c r="F777" i="20"/>
  <c r="E777" i="20"/>
  <c r="F776" i="20"/>
  <c r="E776" i="20"/>
  <c r="F775" i="20"/>
  <c r="E775" i="20"/>
  <c r="F774" i="20"/>
  <c r="E774" i="20"/>
  <c r="F773" i="20"/>
  <c r="E773" i="20"/>
  <c r="F772" i="20"/>
  <c r="E772" i="20"/>
  <c r="F771" i="20"/>
  <c r="E771" i="20"/>
  <c r="F770" i="20"/>
  <c r="E770" i="20"/>
  <c r="F769" i="20"/>
  <c r="E769" i="20"/>
  <c r="F768" i="20"/>
  <c r="E768" i="20"/>
  <c r="F767" i="20"/>
  <c r="E767" i="20"/>
  <c r="F766" i="20"/>
  <c r="E766" i="20"/>
  <c r="F765" i="20"/>
  <c r="E765" i="20"/>
  <c r="F764" i="20"/>
  <c r="E764" i="20"/>
  <c r="F763" i="20"/>
  <c r="E763" i="20"/>
  <c r="F762" i="20"/>
  <c r="E762" i="20"/>
  <c r="F761" i="20"/>
  <c r="E761" i="20"/>
  <c r="F760" i="20"/>
  <c r="E760" i="20"/>
  <c r="F759" i="20"/>
  <c r="E759" i="20"/>
  <c r="G788" i="20" l="1"/>
  <c r="G792" i="20"/>
  <c r="G772" i="20"/>
  <c r="G776" i="20"/>
  <c r="G796" i="20"/>
  <c r="G784" i="20"/>
  <c r="G800" i="20"/>
  <c r="G801" i="20"/>
  <c r="G762" i="20"/>
  <c r="G798" i="20"/>
  <c r="G766" i="20"/>
  <c r="G794" i="20"/>
  <c r="G767" i="20"/>
  <c r="G771" i="20"/>
  <c r="G779" i="20"/>
  <c r="G764" i="20"/>
  <c r="G763" i="20"/>
  <c r="G760" i="20"/>
  <c r="G787" i="20"/>
  <c r="G795" i="20"/>
  <c r="G780" i="20"/>
  <c r="G765" i="20"/>
  <c r="G769" i="20"/>
  <c r="G777" i="20"/>
  <c r="G781" i="20"/>
  <c r="G785" i="20"/>
  <c r="G789" i="20"/>
  <c r="G793" i="20"/>
  <c r="G774" i="20"/>
  <c r="G778" i="20"/>
  <c r="G786" i="20"/>
  <c r="G791" i="20"/>
  <c r="G761" i="20"/>
  <c r="G768" i="20"/>
  <c r="G799" i="20"/>
  <c r="G775" i="20"/>
  <c r="G782" i="20"/>
  <c r="G759" i="20"/>
  <c r="G770" i="20"/>
  <c r="G773" i="20"/>
  <c r="G783" i="20"/>
  <c r="G790" i="20"/>
  <c r="G797" i="20"/>
  <c r="F727" i="20" l="1"/>
  <c r="E727" i="20"/>
  <c r="F726" i="20"/>
  <c r="E726" i="20"/>
  <c r="F725" i="20"/>
  <c r="E725" i="20"/>
  <c r="F724" i="20"/>
  <c r="E724" i="20"/>
  <c r="G724" i="20" l="1"/>
  <c r="G726" i="20"/>
  <c r="G725" i="20"/>
  <c r="G727" i="20"/>
  <c r="F698" i="20" l="1"/>
  <c r="E698" i="20"/>
  <c r="F697" i="20"/>
  <c r="E697" i="20"/>
  <c r="F696" i="20"/>
  <c r="E696" i="20"/>
  <c r="F695" i="20"/>
  <c r="E695" i="20"/>
  <c r="F694" i="20"/>
  <c r="E694" i="20"/>
  <c r="F693" i="20"/>
  <c r="E693" i="20"/>
  <c r="F692" i="20"/>
  <c r="E692" i="20"/>
  <c r="F691" i="20"/>
  <c r="E691" i="20"/>
  <c r="F690" i="20"/>
  <c r="E690" i="20"/>
  <c r="F689" i="20"/>
  <c r="E689" i="20"/>
  <c r="G692" i="20" l="1"/>
  <c r="G698" i="20"/>
  <c r="G696" i="20"/>
  <c r="G689" i="20"/>
  <c r="G691" i="20"/>
  <c r="G690" i="20"/>
  <c r="G694" i="20"/>
  <c r="G695" i="20"/>
  <c r="G693" i="20"/>
  <c r="G697" i="20"/>
  <c r="F664" i="20"/>
  <c r="E664" i="20"/>
  <c r="F663" i="20"/>
  <c r="E663" i="20"/>
  <c r="F662" i="20"/>
  <c r="E662" i="20"/>
  <c r="F661" i="20"/>
  <c r="E661" i="20"/>
  <c r="F660" i="20"/>
  <c r="E660" i="20"/>
  <c r="F659" i="20"/>
  <c r="E659" i="20"/>
  <c r="F658" i="20"/>
  <c r="E658" i="20"/>
  <c r="F657" i="20"/>
  <c r="E657" i="20"/>
  <c r="F656" i="20"/>
  <c r="E656" i="20"/>
  <c r="F655" i="20"/>
  <c r="E655" i="20"/>
  <c r="F654" i="20"/>
  <c r="E654" i="20"/>
  <c r="G655" i="20" l="1"/>
  <c r="G659" i="20"/>
  <c r="G663" i="20"/>
  <c r="G660" i="20"/>
  <c r="G664" i="20"/>
  <c r="G654" i="20"/>
  <c r="G658" i="20"/>
  <c r="G662" i="20"/>
  <c r="G657" i="20"/>
  <c r="G661" i="20"/>
  <c r="G656" i="20"/>
  <c r="F625" i="20" l="1"/>
  <c r="E625" i="20"/>
  <c r="F624" i="20"/>
  <c r="E624" i="20"/>
  <c r="F623" i="20"/>
  <c r="E623" i="20"/>
  <c r="F622" i="20"/>
  <c r="E622" i="20"/>
  <c r="F594" i="20"/>
  <c r="E594" i="20"/>
  <c r="F621" i="20"/>
  <c r="E621" i="20"/>
  <c r="F620" i="20"/>
  <c r="E620" i="20"/>
  <c r="F619" i="20"/>
  <c r="E619" i="20"/>
  <c r="F618" i="20"/>
  <c r="E618" i="20"/>
  <c r="F617" i="20"/>
  <c r="E617" i="20"/>
  <c r="F616" i="20"/>
  <c r="E616" i="20"/>
  <c r="F615" i="20"/>
  <c r="E615" i="20"/>
  <c r="F614" i="20"/>
  <c r="E614" i="20"/>
  <c r="F613" i="20"/>
  <c r="E613" i="20"/>
  <c r="F612" i="20"/>
  <c r="E612" i="20"/>
  <c r="F611" i="20"/>
  <c r="E611" i="20"/>
  <c r="F610" i="20"/>
  <c r="E610" i="20"/>
  <c r="F609" i="20"/>
  <c r="E609" i="20"/>
  <c r="F608" i="20"/>
  <c r="E608" i="20"/>
  <c r="F607" i="20"/>
  <c r="E607" i="20"/>
  <c r="F606" i="20"/>
  <c r="E606" i="20"/>
  <c r="F605" i="20"/>
  <c r="E605" i="20"/>
  <c r="F604" i="20"/>
  <c r="E604" i="20"/>
  <c r="F603" i="20"/>
  <c r="E603" i="20"/>
  <c r="F602" i="20"/>
  <c r="E602" i="20"/>
  <c r="F601" i="20"/>
  <c r="E601" i="20"/>
  <c r="F600" i="20"/>
  <c r="E600" i="20"/>
  <c r="F599" i="20"/>
  <c r="E599" i="20"/>
  <c r="F598" i="20"/>
  <c r="E598" i="20"/>
  <c r="F597" i="20"/>
  <c r="E597" i="20"/>
  <c r="F596" i="20"/>
  <c r="E596" i="20"/>
  <c r="F595" i="20"/>
  <c r="E595" i="20"/>
  <c r="F593" i="20"/>
  <c r="E593" i="20"/>
  <c r="F592" i="20"/>
  <c r="E592" i="20"/>
  <c r="F591" i="20"/>
  <c r="E591" i="20"/>
  <c r="F590" i="20"/>
  <c r="E590" i="20"/>
  <c r="F589" i="20"/>
  <c r="E589" i="20"/>
  <c r="F588" i="20"/>
  <c r="E588" i="20"/>
  <c r="F587" i="20"/>
  <c r="E587" i="20"/>
  <c r="F586" i="20"/>
  <c r="E586" i="20"/>
  <c r="F585" i="20"/>
  <c r="E585" i="20"/>
  <c r="F584" i="20"/>
  <c r="E584" i="20"/>
  <c r="G591" i="20" l="1"/>
  <c r="G596" i="20"/>
  <c r="G600" i="20"/>
  <c r="G608" i="20"/>
  <c r="G612" i="20"/>
  <c r="G604" i="20"/>
  <c r="G623" i="20"/>
  <c r="G620" i="20"/>
  <c r="G589" i="20"/>
  <c r="G593" i="20"/>
  <c r="G606" i="20"/>
  <c r="G610" i="20"/>
  <c r="G594" i="20"/>
  <c r="G625" i="20"/>
  <c r="G599" i="20"/>
  <c r="G587" i="20"/>
  <c r="G584" i="20"/>
  <c r="G588" i="20"/>
  <c r="G592" i="20"/>
  <c r="G605" i="20"/>
  <c r="G609" i="20"/>
  <c r="G621" i="20"/>
  <c r="G624" i="20"/>
  <c r="G595" i="20"/>
  <c r="G611" i="20"/>
  <c r="G619" i="20"/>
  <c r="G607" i="20"/>
  <c r="G615" i="20"/>
  <c r="G585" i="20"/>
  <c r="G597" i="20"/>
  <c r="G601" i="20"/>
  <c r="G616" i="20"/>
  <c r="G622" i="20"/>
  <c r="G586" i="20"/>
  <c r="G598" i="20"/>
  <c r="G602" i="20"/>
  <c r="G613" i="20"/>
  <c r="G617" i="20"/>
  <c r="G590" i="20"/>
  <c r="G603" i="20"/>
  <c r="G614" i="20"/>
  <c r="G618" i="20"/>
  <c r="E550" i="20" l="1"/>
  <c r="G550" i="20" s="1"/>
  <c r="F549" i="20"/>
  <c r="F520" i="20"/>
  <c r="E520" i="20"/>
  <c r="A520" i="20"/>
  <c r="F519" i="20"/>
  <c r="G519" i="20" s="1"/>
  <c r="G515" i="20"/>
  <c r="F514" i="20"/>
  <c r="F487" i="20"/>
  <c r="E487" i="20"/>
  <c r="A487" i="20"/>
  <c r="F486" i="20"/>
  <c r="G486" i="20" s="1"/>
  <c r="F485" i="20"/>
  <c r="G485" i="20" s="1"/>
  <c r="F484" i="20"/>
  <c r="G484" i="20" s="1"/>
  <c r="E480" i="20"/>
  <c r="G480" i="20" s="1"/>
  <c r="F479" i="20"/>
  <c r="F450" i="20"/>
  <c r="E450" i="20"/>
  <c r="A450" i="20"/>
  <c r="F449" i="20"/>
  <c r="E449" i="20"/>
  <c r="G445" i="20"/>
  <c r="F444" i="20"/>
  <c r="G449" i="20" l="1"/>
  <c r="G450" i="20"/>
  <c r="G487" i="20"/>
  <c r="G520" i="20"/>
  <c r="F411" i="20"/>
  <c r="E411" i="20"/>
  <c r="F412" i="20"/>
  <c r="E412" i="20"/>
  <c r="G412" i="20" l="1"/>
  <c r="G411" i="20"/>
  <c r="F383" i="20"/>
  <c r="E383" i="20"/>
  <c r="A383" i="20"/>
  <c r="F382" i="20"/>
  <c r="E382" i="20"/>
  <c r="F381" i="20"/>
  <c r="E381" i="20"/>
  <c r="F380" i="20"/>
  <c r="E380" i="20"/>
  <c r="A380" i="20"/>
  <c r="G380" i="20" l="1"/>
  <c r="G383" i="20"/>
  <c r="G381" i="20"/>
  <c r="G382" i="20"/>
  <c r="F348" i="20"/>
  <c r="E348" i="20"/>
  <c r="A348" i="20"/>
  <c r="F347" i="20"/>
  <c r="E347" i="20"/>
  <c r="F346" i="20"/>
  <c r="E346" i="20"/>
  <c r="F345" i="20"/>
  <c r="E345" i="20"/>
  <c r="G345" i="20" l="1"/>
  <c r="G347" i="20"/>
  <c r="G348" i="20"/>
  <c r="G346" i="20"/>
  <c r="F314" i="20"/>
  <c r="E314" i="20"/>
  <c r="A314" i="20"/>
  <c r="F313" i="20"/>
  <c r="E313" i="20"/>
  <c r="A313" i="20"/>
  <c r="F312" i="20"/>
  <c r="E312" i="20"/>
  <c r="A312" i="20"/>
  <c r="F311" i="20"/>
  <c r="E311" i="20"/>
  <c r="A311" i="20"/>
  <c r="F310" i="20"/>
  <c r="E310" i="20"/>
  <c r="F279" i="20"/>
  <c r="E279" i="20"/>
  <c r="A279" i="20"/>
  <c r="F278" i="20"/>
  <c r="E278" i="20"/>
  <c r="A278" i="20"/>
  <c r="F277" i="20"/>
  <c r="E277" i="20"/>
  <c r="A277" i="20"/>
  <c r="F276" i="20"/>
  <c r="E276" i="20"/>
  <c r="F275" i="20"/>
  <c r="E275" i="20"/>
  <c r="F245" i="20"/>
  <c r="E245" i="20"/>
  <c r="F244" i="20"/>
  <c r="E244" i="20"/>
  <c r="F243" i="20"/>
  <c r="E243" i="20"/>
  <c r="F242" i="20"/>
  <c r="E242" i="20"/>
  <c r="F241" i="20"/>
  <c r="E241" i="20"/>
  <c r="F240" i="20"/>
  <c r="E240" i="20"/>
  <c r="F239" i="20"/>
  <c r="E239" i="20"/>
  <c r="G241" i="20" l="1"/>
  <c r="G239" i="20"/>
  <c r="G243" i="20"/>
  <c r="G245" i="20"/>
  <c r="G313" i="20"/>
  <c r="G276" i="20"/>
  <c r="G240" i="20"/>
  <c r="G244" i="20"/>
  <c r="G275" i="20"/>
  <c r="G278" i="20"/>
  <c r="G311" i="20"/>
  <c r="G312" i="20"/>
  <c r="G277" i="20"/>
  <c r="G310" i="20"/>
  <c r="G242" i="20"/>
  <c r="G279" i="20"/>
  <c r="G314" i="20"/>
  <c r="F228" i="20"/>
  <c r="E228" i="20"/>
  <c r="F227" i="20"/>
  <c r="E227" i="20"/>
  <c r="F226" i="20"/>
  <c r="E226" i="20"/>
  <c r="F225" i="20"/>
  <c r="E225" i="20"/>
  <c r="F224" i="20"/>
  <c r="E224" i="20"/>
  <c r="F223" i="20"/>
  <c r="E223" i="20"/>
  <c r="F222" i="20"/>
  <c r="E222" i="20"/>
  <c r="F221" i="20"/>
  <c r="E221" i="20"/>
  <c r="F220" i="20"/>
  <c r="E220" i="20"/>
  <c r="F219" i="20"/>
  <c r="E219" i="20"/>
  <c r="F218" i="20"/>
  <c r="E218" i="20"/>
  <c r="F217" i="20"/>
  <c r="E217" i="20"/>
  <c r="F216" i="20"/>
  <c r="E216" i="20"/>
  <c r="F215" i="20"/>
  <c r="E215" i="20"/>
  <c r="F214" i="20"/>
  <c r="E214" i="20"/>
  <c r="F213" i="20"/>
  <c r="E213" i="20"/>
  <c r="F212" i="20"/>
  <c r="E212" i="20"/>
  <c r="F211" i="20"/>
  <c r="E211" i="20"/>
  <c r="F210" i="20"/>
  <c r="E210" i="20"/>
  <c r="F209" i="20"/>
  <c r="E209" i="20"/>
  <c r="F208" i="20"/>
  <c r="E208" i="20"/>
  <c r="F207" i="20"/>
  <c r="E207" i="20"/>
  <c r="F206" i="20"/>
  <c r="E206" i="20"/>
  <c r="F205" i="20"/>
  <c r="E205" i="20"/>
  <c r="F204" i="20"/>
  <c r="E204" i="20"/>
  <c r="G221" i="20" l="1"/>
  <c r="G223" i="20"/>
  <c r="G227" i="20"/>
  <c r="G212" i="20"/>
  <c r="G224" i="20"/>
  <c r="G228" i="20"/>
  <c r="G206" i="20"/>
  <c r="G210" i="20"/>
  <c r="G214" i="20"/>
  <c r="G222" i="20"/>
  <c r="G226" i="20"/>
  <c r="G213" i="20"/>
  <c r="G207" i="20"/>
  <c r="G211" i="20"/>
  <c r="G209" i="20"/>
  <c r="G217" i="20"/>
  <c r="G218" i="20"/>
  <c r="G225" i="20"/>
  <c r="G204" i="20"/>
  <c r="G215" i="20"/>
  <c r="G219" i="20"/>
  <c r="G205" i="20"/>
  <c r="G208" i="20"/>
  <c r="G216" i="20"/>
  <c r="G220" i="20"/>
  <c r="F177" i="20" l="1"/>
  <c r="E177" i="20"/>
  <c r="F176" i="20"/>
  <c r="E176" i="20"/>
  <c r="F175" i="20"/>
  <c r="E175" i="20"/>
  <c r="F174" i="20"/>
  <c r="E174" i="20"/>
  <c r="F173" i="20"/>
  <c r="E173" i="20"/>
  <c r="F172" i="20"/>
  <c r="E172" i="20"/>
  <c r="F171" i="20"/>
  <c r="E171" i="20"/>
  <c r="F170" i="20"/>
  <c r="E170" i="20"/>
  <c r="A170" i="20"/>
  <c r="G176" i="20" l="1"/>
  <c r="G170" i="20"/>
  <c r="G174" i="20"/>
  <c r="G175" i="20"/>
  <c r="G172" i="20"/>
  <c r="G173" i="20"/>
  <c r="G177" i="20"/>
  <c r="G171" i="20"/>
  <c r="F151" i="20"/>
  <c r="E151" i="20"/>
  <c r="F150" i="20"/>
  <c r="E150" i="20"/>
  <c r="F149" i="20"/>
  <c r="E149" i="20"/>
  <c r="F148" i="20"/>
  <c r="E148" i="20"/>
  <c r="F147" i="20"/>
  <c r="E147" i="20"/>
  <c r="F146" i="20"/>
  <c r="E146" i="20"/>
  <c r="F145" i="20"/>
  <c r="E145" i="20"/>
  <c r="F144" i="20"/>
  <c r="E144" i="20"/>
  <c r="F143" i="20"/>
  <c r="E143" i="20"/>
  <c r="F142" i="20"/>
  <c r="E142" i="20"/>
  <c r="F141" i="20"/>
  <c r="E141" i="20"/>
  <c r="F140" i="20"/>
  <c r="E140" i="20"/>
  <c r="F139" i="20"/>
  <c r="E139" i="20"/>
  <c r="F138" i="20"/>
  <c r="E138" i="20"/>
  <c r="F137" i="20"/>
  <c r="E137" i="20"/>
  <c r="F136" i="20"/>
  <c r="E136" i="20"/>
  <c r="F135" i="20"/>
  <c r="E135" i="20"/>
  <c r="G144" i="20" l="1"/>
  <c r="G141" i="20"/>
  <c r="G147" i="20"/>
  <c r="G151" i="20"/>
  <c r="G145" i="20"/>
  <c r="G138" i="20"/>
  <c r="G142" i="20"/>
  <c r="G146" i="20"/>
  <c r="G150" i="20"/>
  <c r="G143" i="20"/>
  <c r="G139" i="20"/>
  <c r="G137" i="20"/>
  <c r="G135" i="20"/>
  <c r="G136" i="20"/>
  <c r="G149" i="20"/>
  <c r="G148" i="20"/>
  <c r="G140" i="20"/>
  <c r="F119" i="20"/>
  <c r="E119" i="20"/>
  <c r="F118" i="20"/>
  <c r="E118" i="20"/>
  <c r="F117" i="20"/>
  <c r="E117" i="20"/>
  <c r="F116" i="20"/>
  <c r="E116" i="20"/>
  <c r="F115" i="20"/>
  <c r="E115" i="20"/>
  <c r="F114" i="20"/>
  <c r="E114" i="20"/>
  <c r="F113" i="20"/>
  <c r="E113" i="20"/>
  <c r="F112" i="20"/>
  <c r="E112" i="20"/>
  <c r="F111" i="20"/>
  <c r="E111" i="20"/>
  <c r="F110" i="20"/>
  <c r="E110" i="20"/>
  <c r="F109" i="20"/>
  <c r="E109" i="20"/>
  <c r="F108" i="20"/>
  <c r="E108" i="20"/>
  <c r="F107" i="20"/>
  <c r="E107" i="20"/>
  <c r="F106" i="20"/>
  <c r="E106" i="20"/>
  <c r="F105" i="20"/>
  <c r="E105" i="20"/>
  <c r="F104" i="20"/>
  <c r="E104" i="20"/>
  <c r="F103" i="20"/>
  <c r="E103" i="20"/>
  <c r="F102" i="20"/>
  <c r="E102" i="20"/>
  <c r="F101" i="20"/>
  <c r="E101" i="20"/>
  <c r="F100" i="20"/>
  <c r="E100" i="20"/>
  <c r="G100" i="20" l="1"/>
  <c r="G104" i="20"/>
  <c r="G108" i="20"/>
  <c r="G112" i="20"/>
  <c r="G116" i="20"/>
  <c r="G105" i="20"/>
  <c r="G114" i="20"/>
  <c r="G101" i="20"/>
  <c r="G103" i="20"/>
  <c r="G107" i="20"/>
  <c r="G111" i="20"/>
  <c r="G119" i="20"/>
  <c r="G102" i="20"/>
  <c r="G115" i="20"/>
  <c r="G110" i="20"/>
  <c r="G118" i="20"/>
  <c r="G109" i="20"/>
  <c r="G113" i="20"/>
  <c r="G106" i="20"/>
  <c r="G117" i="20"/>
  <c r="F78" i="20"/>
  <c r="E78" i="20"/>
  <c r="F77" i="20"/>
  <c r="E77" i="20"/>
  <c r="F76" i="20"/>
  <c r="E76" i="20"/>
  <c r="F75" i="20"/>
  <c r="E75" i="20"/>
  <c r="F74" i="20"/>
  <c r="E74" i="20"/>
  <c r="F73" i="20"/>
  <c r="E73" i="20"/>
  <c r="F72" i="20"/>
  <c r="E72" i="20"/>
  <c r="F71" i="20"/>
  <c r="E71" i="20"/>
  <c r="F70" i="20"/>
  <c r="E70" i="20"/>
  <c r="F69" i="20"/>
  <c r="E69" i="20"/>
  <c r="F68" i="20"/>
  <c r="E68" i="20"/>
  <c r="F67" i="20"/>
  <c r="E67" i="20"/>
  <c r="F66" i="20"/>
  <c r="E66" i="20"/>
  <c r="F65" i="20"/>
  <c r="E65" i="20"/>
  <c r="G68" i="20" l="1"/>
  <c r="G76" i="20"/>
  <c r="G71" i="20"/>
  <c r="G72" i="20"/>
  <c r="G65" i="20"/>
  <c r="G69" i="20"/>
  <c r="G73" i="20"/>
  <c r="G77" i="20"/>
  <c r="G70" i="20"/>
  <c r="G78" i="20"/>
  <c r="G67" i="20"/>
  <c r="G74" i="20"/>
  <c r="G75" i="20"/>
  <c r="G66" i="20"/>
  <c r="F49" i="20"/>
  <c r="E49" i="20"/>
  <c r="F48" i="20"/>
  <c r="E48" i="20"/>
  <c r="F47" i="20"/>
  <c r="E47" i="20"/>
  <c r="F46" i="20"/>
  <c r="E46" i="20"/>
  <c r="F45" i="20"/>
  <c r="E45" i="20"/>
  <c r="F44" i="20"/>
  <c r="E44" i="20"/>
  <c r="F43" i="20"/>
  <c r="E43" i="20"/>
  <c r="F42" i="20"/>
  <c r="E42" i="20"/>
  <c r="F41" i="20"/>
  <c r="E41" i="20"/>
  <c r="F40" i="20"/>
  <c r="E40" i="20"/>
  <c r="F39" i="20"/>
  <c r="E39" i="20"/>
  <c r="F11" i="20"/>
  <c r="E11" i="20"/>
  <c r="F10" i="20"/>
  <c r="E10" i="20"/>
  <c r="G10" i="20" s="1"/>
  <c r="F9" i="20"/>
  <c r="E9" i="20"/>
  <c r="F8" i="20"/>
  <c r="E8" i="20"/>
  <c r="F7" i="20"/>
  <c r="E7" i="20"/>
  <c r="G41" i="20" l="1"/>
  <c r="G45" i="20"/>
  <c r="G8" i="20"/>
  <c r="G39" i="20"/>
  <c r="G47" i="20"/>
  <c r="G7" i="20"/>
  <c r="G11" i="20"/>
  <c r="G46" i="20"/>
  <c r="G42" i="20"/>
  <c r="G43" i="20"/>
  <c r="G49" i="20"/>
  <c r="G9" i="20"/>
  <c r="G44" i="20"/>
  <c r="G40" i="20"/>
  <c r="G48" i="20"/>
</calcChain>
</file>

<file path=xl/sharedStrings.xml><?xml version="1.0" encoding="utf-8"?>
<sst xmlns="http://schemas.openxmlformats.org/spreadsheetml/2006/main" count="2215" uniqueCount="820">
  <si>
    <t>DEĞERLENDİRME SONUÇLARI İLE İLGİLİ İTİRAZLAR İLGİLİ (BAŞVURU YAPILAN) BİRİME YAPILMALIDIR</t>
  </si>
  <si>
    <t>İLAN NO.</t>
  </si>
  <si>
    <t>BİRİMİ :</t>
  </si>
  <si>
    <t>Eczacılık Fakültesi</t>
  </si>
  <si>
    <t>KADRO SAYISI</t>
  </si>
  <si>
    <t>DERECESİ</t>
  </si>
  <si>
    <t>KADRO UNVANI</t>
  </si>
  <si>
    <t>A.B.D./PROGRAMI :</t>
  </si>
  <si>
    <t>Arş.Gör.</t>
  </si>
  <si>
    <t>S.N.</t>
  </si>
  <si>
    <t>ADI VE SOYADI</t>
  </si>
  <si>
    <t>ALES</t>
  </si>
  <si>
    <t>ÜDS veya KPDS</t>
  </si>
  <si>
    <t>ALES (%60)</t>
  </si>
  <si>
    <t>YABANCI DİL (%40)</t>
  </si>
  <si>
    <t>TOPLAM</t>
  </si>
  <si>
    <t>DEĞERLENDİRME</t>
  </si>
  <si>
    <t>Sınava Girecek</t>
  </si>
  <si>
    <t>Sınav Saati                    :10:00</t>
  </si>
  <si>
    <t>Sınav Yeri                      :Eczacılık Fakültesi Toplantı Salonu</t>
  </si>
  <si>
    <t xml:space="preserve">Veteriner Fakültesi </t>
  </si>
  <si>
    <t xml:space="preserve">Araştırma Görevlisi </t>
  </si>
  <si>
    <t>Sınav Tarihi                   :</t>
  </si>
  <si>
    <t>Sınav Saati                    :</t>
  </si>
  <si>
    <t>Sınav Yeri                      :</t>
  </si>
  <si>
    <t xml:space="preserve">Veteriner Fakültesi Dekanlığı </t>
  </si>
  <si>
    <t>Sınava Girebilir</t>
  </si>
  <si>
    <t>Araştırma Görevlisi</t>
  </si>
  <si>
    <t>ARŞ.GÖR.</t>
  </si>
  <si>
    <t>10.00</t>
  </si>
  <si>
    <t>Sınava Giremeyecek</t>
  </si>
  <si>
    <t>HORASAN MESLEK YÜKSEKOKULU</t>
  </si>
  <si>
    <t>Öğr.Gör.</t>
  </si>
  <si>
    <t>LİSANS</t>
  </si>
  <si>
    <t>ALES (%70)</t>
  </si>
  <si>
    <t>LİSANS (%30)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</si>
  <si>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</si>
  <si>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</si>
  <si>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</si>
  <si>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</si>
  <si>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</si>
  <si>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</si>
  <si>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</si>
  <si>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</si>
  <si>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</si>
  <si>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</si>
  <si>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Ömer Çağrı YAVUZ</t>
  </si>
  <si>
    <t>İLAHİYAT FAKÜLTESİ</t>
  </si>
  <si>
    <t>Sınava Katılacak</t>
  </si>
  <si>
    <t>Türk Mûsıkîsi Devlet Konservatuvarı</t>
  </si>
  <si>
    <t>SINAVA GİRECEK</t>
  </si>
  <si>
    <t>YAPI ANABİLİM DALI</t>
  </si>
  <si>
    <t>10:00</t>
  </si>
  <si>
    <t>MÜHENDİSLİK FAKÜLTESİ</t>
  </si>
  <si>
    <t>REKTÖRLÜK</t>
  </si>
  <si>
    <t>-</t>
  </si>
  <si>
    <t>Öğr. Gör.</t>
  </si>
  <si>
    <t>Resül ŞAHİN</t>
  </si>
  <si>
    <t>LOKMAN TURAN</t>
  </si>
  <si>
    <t>Sınava Girmeyecek</t>
  </si>
  <si>
    <t>Şartları Sağlamıyor*</t>
  </si>
  <si>
    <t>Arş. Gör.</t>
  </si>
  <si>
    <t>İktisadi ve İdari Bilimler Fakültesi</t>
  </si>
  <si>
    <t>İİBF Dekanlık Binası</t>
  </si>
  <si>
    <t>İlan Şartını Sağlamıyor</t>
  </si>
  <si>
    <t>Ayşegül METE</t>
  </si>
  <si>
    <t>Rabia Hilal YILMAZ</t>
  </si>
  <si>
    <t>İktisat Politikası</t>
  </si>
  <si>
    <t>Çilem GÜNER</t>
  </si>
  <si>
    <t>Ayça DÜLDÜL</t>
  </si>
  <si>
    <t>Gökhan ŞENGÜN</t>
  </si>
  <si>
    <t>Siyaset ve Sosyal Bilimler</t>
  </si>
  <si>
    <t>Pınar EBE</t>
  </si>
  <si>
    <t>Muhammet Şibli ADALI</t>
  </si>
  <si>
    <t>Hilal HAMİDİ</t>
  </si>
  <si>
    <t>Yunus USTA</t>
  </si>
  <si>
    <t>Murat ÇETİN</t>
  </si>
  <si>
    <t>Merve BERKLİ</t>
  </si>
  <si>
    <t>İKTİSADİ GELİŞME VE ULUSLARARASI İKTİSAT</t>
  </si>
  <si>
    <t>Kerem Fırat COŞKUN</t>
  </si>
  <si>
    <t>Giray GÜNEY</t>
  </si>
  <si>
    <t>Cem ARIK</t>
  </si>
  <si>
    <t>Enes ÇOMAKLI</t>
  </si>
  <si>
    <t>Şirin NAS</t>
  </si>
  <si>
    <t>Yasin KORKMAZ</t>
  </si>
  <si>
    <t>İKTİSAT TEORİSİ</t>
  </si>
  <si>
    <t>Buket AYDIN</t>
  </si>
  <si>
    <t>Kadir İNAN</t>
  </si>
  <si>
    <t>Ebuzer AKSEL</t>
  </si>
  <si>
    <t>İKTİSAT TARİHİ</t>
  </si>
  <si>
    <t>Bedirhan KALE</t>
  </si>
  <si>
    <t>Muhammet YENİYURT</t>
  </si>
  <si>
    <t>Emre KÖYLÜ</t>
  </si>
  <si>
    <t>Şartları Sağlamıyor</t>
  </si>
  <si>
    <t>Ziraat Fakültesi</t>
  </si>
  <si>
    <t>Sınav Saati                    : 10.00</t>
  </si>
  <si>
    <t>Kenan ÇAKMAK</t>
  </si>
  <si>
    <t>Öğretim Görevlisi</t>
  </si>
  <si>
    <t>İLAN ŞARTINI SAĞLAMIYOR</t>
  </si>
  <si>
    <t>Sınav Yeri                      : Doğu Anadolu Yüksek Teknoloji Uygulama ve Araştırma Merkezi Toplantı Salonu</t>
  </si>
  <si>
    <t>Şartları Sağlamıyor**</t>
  </si>
  <si>
    <t>AŞKALE MESLEK YÜKSEKOKULU</t>
  </si>
  <si>
    <t>14.00</t>
  </si>
  <si>
    <t>ERZURUM MESLEK YÜKSEKOKULU</t>
  </si>
  <si>
    <t>KÂZIM KARABEKİR EĞİTİM FAKÜLTESİ</t>
  </si>
  <si>
    <t>Melike DOĞAN</t>
  </si>
  <si>
    <t>Cihad BİLGE</t>
  </si>
  <si>
    <t>13.00</t>
  </si>
  <si>
    <t xml:space="preserve">İNGİLİZ DİLİ EĞİTİMİ </t>
  </si>
  <si>
    <t>CEREN ÇINAR</t>
  </si>
  <si>
    <t>SINAVA KATILACAK</t>
  </si>
  <si>
    <t>ŞEYMA YANIK</t>
  </si>
  <si>
    <t>MERVE BAŞKUTLU</t>
  </si>
  <si>
    <t>AYSEM ÖKTEM</t>
  </si>
  <si>
    <t>GÖZDE ÇELİK</t>
  </si>
  <si>
    <t>02.12.2019</t>
  </si>
  <si>
    <t>Kâzım Karabekir Eğitim Fakültesi Dekanlık Binası 203 No'lu Dershane</t>
  </si>
  <si>
    <t>HINIS MESLEK YÜKSEKOKULU</t>
  </si>
  <si>
    <t>TIBBİ HİZMETLER VE TEKNİKLERİ BÖLÜMÜ</t>
  </si>
  <si>
    <t>Öğr.Gör.(ders verecek)</t>
  </si>
  <si>
    <t>Ezgi DAĞ TAŞKESENLİGİL</t>
  </si>
  <si>
    <t>Meryem DOYMUŞ</t>
  </si>
  <si>
    <t>Tuğba ORAK</t>
  </si>
  <si>
    <t>Büşra YAZICILAR</t>
  </si>
  <si>
    <t>Berna HUKKANLI</t>
  </si>
  <si>
    <t>Uğur ÇİĞDEM</t>
  </si>
  <si>
    <t>Aybüke EROL</t>
  </si>
  <si>
    <t>Esra ALÇİÇEK</t>
  </si>
  <si>
    <t>Esma YİĞİDER</t>
  </si>
  <si>
    <t>Sınava Giremez (Yükseklisans Mezuniyet Alanı Farklı-Bitkisel Biyoteknoloji)</t>
  </si>
  <si>
    <t>Sınava Giremez (Yükseklisans Mezuniyet Alanı Farklı-Nanobiyoteknoloji)</t>
  </si>
  <si>
    <t>Furkan UZUNDUMLU</t>
  </si>
  <si>
    <t>Atatürk Üniversitesi Veterinerlik Fakültesi Patoloji Bölümü Seminer Salonu</t>
  </si>
  <si>
    <t>HUKUK FAKÜLTESİ</t>
  </si>
  <si>
    <t>Hukuk Felsefesi ve Sosyolojisi  Anabilim Dalı</t>
  </si>
  <si>
    <t>YABANCI DİL</t>
  </si>
  <si>
    <t>Yılmaz ŞAHİN</t>
  </si>
  <si>
    <t>Recep Orhun KILINÇ</t>
  </si>
  <si>
    <t>Yusuf Umur ÇİL</t>
  </si>
  <si>
    <t>Mehmet Emir BAYRAKTAR</t>
  </si>
  <si>
    <t>Muhammet KORKMAZ</t>
  </si>
  <si>
    <t>Murat KARAÇOR</t>
  </si>
  <si>
    <t>Pirali Çağrı ŞENSOY</t>
  </si>
  <si>
    <t>Yusuf Enis BİNGÖL</t>
  </si>
  <si>
    <t>Rabia Sena KAYA</t>
  </si>
  <si>
    <t>Ayşe Kübra ÖZDEMİR</t>
  </si>
  <si>
    <t>Bekir IŞIK</t>
  </si>
  <si>
    <t>SINAVA GİREMEYECEK</t>
  </si>
  <si>
    <t>Tuğçe Derin FINDIK</t>
  </si>
  <si>
    <t>Serhat ÖZKAN</t>
  </si>
  <si>
    <t>Hakan Oğuz YURTDAKAL</t>
  </si>
  <si>
    <t>Sınav Tarihi : 02.12.2019</t>
  </si>
  <si>
    <t>Sınav Saati   : 14.00</t>
  </si>
  <si>
    <t>Sınav Yeri     : Hukuk Fakültesi</t>
  </si>
  <si>
    <t>İş ve Sosyal Güvenlik Hukuku  Anabilim Dalı</t>
  </si>
  <si>
    <t>Fatma Nazlıcan ALPSOY</t>
  </si>
  <si>
    <t>İrfan KESİCİ</t>
  </si>
  <si>
    <t>Oğuzhan YAY</t>
  </si>
  <si>
    <t>Merve ARSLAN</t>
  </si>
  <si>
    <t>İklimya Nur DUMLU</t>
  </si>
  <si>
    <t>Neslice Bulay USTA</t>
  </si>
  <si>
    <t>Sezgin ÇİFTÇİ</t>
  </si>
  <si>
    <t>Cenk Batın KAYA</t>
  </si>
  <si>
    <t>Muhsin SOYLU</t>
  </si>
  <si>
    <t>Aslıhan OKÇU</t>
  </si>
  <si>
    <t>Şeymanur Simge KAS</t>
  </si>
  <si>
    <t>Sümeyye ERGÖRMÜŞ</t>
  </si>
  <si>
    <t>Selim KURDULU</t>
  </si>
  <si>
    <t>Süleyman ALTUNKAYA</t>
  </si>
  <si>
    <t>Berrin BOSNA</t>
  </si>
  <si>
    <t>Metehan ÖZHAN</t>
  </si>
  <si>
    <t>Eylül BALIKÇI</t>
  </si>
  <si>
    <t>Zeliha Büşra TANIR</t>
  </si>
  <si>
    <t>Kübra AKSU</t>
  </si>
  <si>
    <t>Merve GÜVEN</t>
  </si>
  <si>
    <t>Ticaret Hukuku  Anabilim Dalı</t>
  </si>
  <si>
    <t>Muhammed Murat ÖZGÖDEK</t>
  </si>
  <si>
    <t>Mustafa DEMET</t>
  </si>
  <si>
    <t>Mehmet ŞAHİN</t>
  </si>
  <si>
    <t>Elanur TAMER</t>
  </si>
  <si>
    <t>Mert ÜNAL</t>
  </si>
  <si>
    <t>Fatma UYGUN</t>
  </si>
  <si>
    <t>Tayfun TÜRE</t>
  </si>
  <si>
    <t>Zeynep GÜNEŞ</t>
  </si>
  <si>
    <t>Safiye Beyza GÜNER</t>
  </si>
  <si>
    <t>Kardelen YİĞİTBAŞI</t>
  </si>
  <si>
    <t>Nidanur SONER</t>
  </si>
  <si>
    <t>Hande ÇORUH</t>
  </si>
  <si>
    <t>Songül ALDEMİR</t>
  </si>
  <si>
    <t>Hilal TAĞTEKİN</t>
  </si>
  <si>
    <t>Ensar ERCAN</t>
  </si>
  <si>
    <t>Yusuf Kenan TUNA</t>
  </si>
  <si>
    <t>Sinem KOLDAŞ</t>
  </si>
  <si>
    <t>Genel Kamu Hukuku  Anabilim Dalı</t>
  </si>
  <si>
    <t>Zeynep GÜNLER</t>
  </si>
  <si>
    <t>Zeynep TANYERİ</t>
  </si>
  <si>
    <t>Tevhide Gizem SOYERGİN</t>
  </si>
  <si>
    <t>Bahar ERDOĞDU BİLGİLİ</t>
  </si>
  <si>
    <t>Kadir Kaan BERKSOY</t>
  </si>
  <si>
    <t>Betül KORKMAZ</t>
  </si>
  <si>
    <t>Rabia KELEŞ</t>
  </si>
  <si>
    <t>Ramazan DEMİR</t>
  </si>
  <si>
    <t>Ceza ve Ceza Muhakemesi Hukuku Anabilim Dalı</t>
  </si>
  <si>
    <t>Semih Oğuz AYDIN</t>
  </si>
  <si>
    <t>Neslihan CAN</t>
  </si>
  <si>
    <t>Ahmet KOCA</t>
  </si>
  <si>
    <t>Selvet KESMEN</t>
  </si>
  <si>
    <t>Eda TAŞTEMÜR</t>
  </si>
  <si>
    <t>Ebru KOCAMAN</t>
  </si>
  <si>
    <t>Numan DOĞAN</t>
  </si>
  <si>
    <t>Arif Emre SÜMER</t>
  </si>
  <si>
    <t>Feyza Nur DURAN</t>
  </si>
  <si>
    <t>Ahmet Mirza DURAN</t>
  </si>
  <si>
    <t>Burak BULUT</t>
  </si>
  <si>
    <t>Dinç ERKMEN</t>
  </si>
  <si>
    <t>Sümeyye KERTMEN</t>
  </si>
  <si>
    <t>Hilal YILDIZ</t>
  </si>
  <si>
    <t>Seyfettin ÇAĞLAR</t>
  </si>
  <si>
    <t>Emrah COŞKUN</t>
  </si>
  <si>
    <t>Özge Cansu ÇELİKHAN</t>
  </si>
  <si>
    <t>Züleyha OFLAZ</t>
  </si>
  <si>
    <t>Tansu SERT</t>
  </si>
  <si>
    <t>Yakup GÜNDOĞDU</t>
  </si>
  <si>
    <t>Fatma Nur BATIR</t>
  </si>
  <si>
    <t>Fatih Muhammed DAĞ</t>
  </si>
  <si>
    <t>Sadiye Bilge ÇALAPVERDİ</t>
  </si>
  <si>
    <t>Ahmet OSTA</t>
  </si>
  <si>
    <t>Selin MURTAZAOĞLU</t>
  </si>
  <si>
    <t>Anayasa Hukuku  Anabilim Dalı</t>
  </si>
  <si>
    <t>Erman MANAV</t>
  </si>
  <si>
    <t>Abdullah BORA</t>
  </si>
  <si>
    <t>Meryem YILDIRIM</t>
  </si>
  <si>
    <t>Bahar DOĞAN</t>
  </si>
  <si>
    <t>Naciye Betül YAĞCI BAŞER</t>
  </si>
  <si>
    <t>Sümeyye ÜRKER</t>
  </si>
  <si>
    <t>Mert ELEKÇİ</t>
  </si>
  <si>
    <t>ELEKTRİK VE ENERJİ BÖLÜMÜ</t>
  </si>
  <si>
    <t>Öğr.Gör.(Ders verecek)</t>
  </si>
  <si>
    <t>Nahide KARABULUT</t>
  </si>
  <si>
    <t>SINAVA GİREBİLİR</t>
  </si>
  <si>
    <t>Yıldız ÖZDEMİR</t>
  </si>
  <si>
    <t xml:space="preserve">*ŞARTLARI SAĞLAMIYOR </t>
  </si>
  <si>
    <t>*: YÜKSEK LİSANS SONRASI İKİ YIL HİZMET ŞARTINI SAĞLAMIYOR.</t>
  </si>
  <si>
    <t>Emre DURMAZPINAR</t>
  </si>
  <si>
    <t xml:space="preserve">Şartları sağlamıyor </t>
  </si>
  <si>
    <t>Ales puanı yetersiz</t>
  </si>
  <si>
    <t>Sivil Hava Ulaştırma İşletmeciliği</t>
  </si>
  <si>
    <t>Farmasötik Kimya</t>
  </si>
  <si>
    <t>Amine Sena AYDIN</t>
  </si>
  <si>
    <t>Feyza Sena ERDAL</t>
  </si>
  <si>
    <t>Mine BUĞA</t>
  </si>
  <si>
    <t>Sınav Tarihi                   :02.12.2019</t>
  </si>
  <si>
    <t>Sınav Saati                    :10.00</t>
  </si>
  <si>
    <t xml:space="preserve">Eczacılık Fakültesi </t>
  </si>
  <si>
    <t>Farmasötik Mikrobiyoloji</t>
  </si>
  <si>
    <t>Merve ŞAVLUK</t>
  </si>
  <si>
    <t>Fatma AK</t>
  </si>
  <si>
    <t>Sınava Giremez 
(Lisans üstü şartı karşılanmıyor)</t>
  </si>
  <si>
    <t>Hilal KEMALOĞLU</t>
  </si>
  <si>
    <t>Tarık BAYDAR</t>
  </si>
  <si>
    <t>Zeynep ORHAN</t>
  </si>
  <si>
    <t xml:space="preserve">1) Lisans diploması onaysız. </t>
  </si>
  <si>
    <t>2) Yüksek lisans geçici mezuniyet belgesi onaysız.</t>
  </si>
  <si>
    <t>3) Taramalı Elektron Mikroskop (SEM) sertifikası geçersiz.</t>
  </si>
  <si>
    <t>Sınav Tarihi                   : 02.12.2019</t>
  </si>
  <si>
    <t>DAYTAM</t>
  </si>
  <si>
    <t xml:space="preserve">Veterinerlik Cerrahisi </t>
  </si>
  <si>
    <t>Ferda TURGUT</t>
  </si>
  <si>
    <t>Sinem YILMAZ</t>
  </si>
  <si>
    <t>Selim TEKİN</t>
  </si>
  <si>
    <t>Ümit Koray CAN</t>
  </si>
  <si>
    <t>Alperen YILDIRIM</t>
  </si>
  <si>
    <t>Abdulhalim VAROL</t>
  </si>
  <si>
    <t>02 Aralık 2019</t>
  </si>
  <si>
    <t>Veterinerlik Doğum ve Jinekolojisi Anabilim Dalı</t>
  </si>
  <si>
    <t>Mehmet Akif ARAS</t>
  </si>
  <si>
    <t>Oğuz VAROĞLU</t>
  </si>
  <si>
    <t>Vefa TOHUMCU</t>
  </si>
  <si>
    <t>Uğur YALÇIN</t>
  </si>
  <si>
    <t>Kerem ERCAN</t>
  </si>
  <si>
    <t>Ayşe CANTÜRK</t>
  </si>
  <si>
    <t>Ahmet Tuncer İSKENDER</t>
  </si>
  <si>
    <t>Binnur AYTEK</t>
  </si>
  <si>
    <t>Veterinerlik Farmakoloji ve Toksikoloji Anabilim Dalı</t>
  </si>
  <si>
    <t>Sinan ALTINTAŞ</t>
  </si>
  <si>
    <t>Muhammet Mükerrem KAYA</t>
  </si>
  <si>
    <t>Mehmet Ali YÖRÜK</t>
  </si>
  <si>
    <t>Okan BAYRAK</t>
  </si>
  <si>
    <t>Şuheda ÖZÇELİK</t>
  </si>
  <si>
    <t>Cemil BAYRAM</t>
  </si>
  <si>
    <t>Veterinerlik İç Hastalıkları</t>
  </si>
  <si>
    <t>Emre EREN</t>
  </si>
  <si>
    <t>Yalçın AYDIN</t>
  </si>
  <si>
    <t>Muhammed Sertaç EROĞLU</t>
  </si>
  <si>
    <t>Muhammed Ömer DUTOĞLU</t>
  </si>
  <si>
    <t>Mustafa Selman YAYLALI</t>
  </si>
  <si>
    <t>Cüneyt Talha ÖZYÜREK</t>
  </si>
  <si>
    <t>Metin İŞÇİ</t>
  </si>
  <si>
    <t>Yahya ÇAKAL</t>
  </si>
  <si>
    <t>Tuğba SALMAN</t>
  </si>
  <si>
    <t>Enver KARAUZ</t>
  </si>
  <si>
    <t>Çiğdem ŞAFAK</t>
  </si>
  <si>
    <t>Mehmet Said KAYA</t>
  </si>
  <si>
    <t>Veysel BAŞUSTA</t>
  </si>
  <si>
    <t>Cansu CIZIK</t>
  </si>
  <si>
    <t>Mehmet TANRIVERDİ</t>
  </si>
  <si>
    <t>Metehan YILMAZ</t>
  </si>
  <si>
    <t>Berkan GÜNGÖR</t>
  </si>
  <si>
    <t>Nevriye Simge ÖZGÜLEÇ</t>
  </si>
  <si>
    <t>Semanur ULU</t>
  </si>
  <si>
    <t xml:space="preserve">Esra SOYLU </t>
  </si>
  <si>
    <t>Osman ACAR</t>
  </si>
  <si>
    <t>Uğur ÖZCAN</t>
  </si>
  <si>
    <t xml:space="preserve">Adnan BİLİR </t>
  </si>
  <si>
    <t>Esat Resul KAYA</t>
  </si>
  <si>
    <t>İsmail Mesut DENİZ</t>
  </si>
  <si>
    <t>Serkan KAFKAS</t>
  </si>
  <si>
    <t>Gamze ALICI</t>
  </si>
  <si>
    <t>Ayşegül Ezgi ÇELEBİ</t>
  </si>
  <si>
    <t>Merve TAN</t>
  </si>
  <si>
    <t>Uğur Merve DOĞAN</t>
  </si>
  <si>
    <t>Kezban DEMİR</t>
  </si>
  <si>
    <t>Damla BOSNALI</t>
  </si>
  <si>
    <t>Yeşim KARAMAN</t>
  </si>
  <si>
    <t>Seda Nur UYGUR</t>
  </si>
  <si>
    <t>Merve GÜNEY</t>
  </si>
  <si>
    <t>Selahattin Volkan KURU</t>
  </si>
  <si>
    <t>Gizem EREN</t>
  </si>
  <si>
    <t>Süleyman Korcan ÖZALP</t>
  </si>
  <si>
    <t>Utku KARAAĞAÇ</t>
  </si>
  <si>
    <t>Abdullah EKŞİ</t>
  </si>
  <si>
    <t>Ebru ÜÇYOL</t>
  </si>
  <si>
    <t>İsmail Banihan AKSOY</t>
  </si>
  <si>
    <t>Büşra YORULMAZ</t>
  </si>
  <si>
    <t>Cemre Nur ÇETİN</t>
  </si>
  <si>
    <t>Sinem Atıcı USTALAR</t>
  </si>
  <si>
    <t>Şükrü Can DEMİRTAŞ</t>
  </si>
  <si>
    <t>Burak AYDEMİR</t>
  </si>
  <si>
    <t>Çağla ŞENVELİ</t>
  </si>
  <si>
    <t>Hasan UMUTLU</t>
  </si>
  <si>
    <t>İjlal TEL GÜLLÜ</t>
  </si>
  <si>
    <t>Ceren ŞAHİN</t>
  </si>
  <si>
    <t>Mehmet Mükerrem TOMAK</t>
  </si>
  <si>
    <t>Kadir DİKİCİ</t>
  </si>
  <si>
    <t>Emre DESTAN</t>
  </si>
  <si>
    <t>Burak ARSLAN</t>
  </si>
  <si>
    <t>Nur Sait DENİZ</t>
  </si>
  <si>
    <t>Merve BENGÜ</t>
  </si>
  <si>
    <t>Kerem Hulusi GÖKALP</t>
  </si>
  <si>
    <t>Fatih DORU</t>
  </si>
  <si>
    <t>Buşra ARAS</t>
  </si>
  <si>
    <t>Emre DEVECİ</t>
  </si>
  <si>
    <t>Büşra KUZUCU</t>
  </si>
  <si>
    <t>Halil İbrahim DOĞAN</t>
  </si>
  <si>
    <t>Kubilay UZUN</t>
  </si>
  <si>
    <t>Nazile TAŞKIN</t>
  </si>
  <si>
    <t>Mümin Volkan KALE</t>
  </si>
  <si>
    <t>Mubina İPEK</t>
  </si>
  <si>
    <t>Aylin AKBAŞ</t>
  </si>
  <si>
    <t>Meryem TÜRK</t>
  </si>
  <si>
    <t>Adem DAŞDEMİR</t>
  </si>
  <si>
    <t>Merve CİN</t>
  </si>
  <si>
    <t>Seval YILDIZ</t>
  </si>
  <si>
    <t>Halil İbrahim KOÇAK</t>
  </si>
  <si>
    <t>Zeynep Nazmiye AKINCI</t>
  </si>
  <si>
    <t>Mehmet Murat BALKAN</t>
  </si>
  <si>
    <t>Gürkan YAYAR</t>
  </si>
  <si>
    <t>Yaşar Samet BÜYÜKKENDİRCİ</t>
  </si>
  <si>
    <t>Mevlüt KOCA</t>
  </si>
  <si>
    <t>Furkan KOÇ</t>
  </si>
  <si>
    <t>Semih KARADAĞ</t>
  </si>
  <si>
    <t>Kaan AY</t>
  </si>
  <si>
    <t>Özge BİNGÖL</t>
  </si>
  <si>
    <t>Musab KAYA</t>
  </si>
  <si>
    <t>Abdullah KOCA</t>
  </si>
  <si>
    <t>Muhammet Ali KURALAY</t>
  </si>
  <si>
    <t>Güngör PABUŞÇU</t>
  </si>
  <si>
    <t>Halil PARLAK</t>
  </si>
  <si>
    <t>Fatih ADLI</t>
  </si>
  <si>
    <t>Mehmet TEKÇE</t>
  </si>
  <si>
    <t>Ömer SADIÇ</t>
  </si>
  <si>
    <t>Türk Sanat Müziği Ana Sanat Dalı</t>
  </si>
  <si>
    <t>Feyzi Berat KAPLAN</t>
  </si>
  <si>
    <t>Müzikoloji Ana Sanat Dalı</t>
  </si>
  <si>
    <t>Uğur Kartal SATIR</t>
  </si>
  <si>
    <t>Ahmet Mutlu TERZİOĞLU</t>
  </si>
  <si>
    <t>Ömür KARACA</t>
  </si>
  <si>
    <t>Hemşirelik Fakültesi</t>
  </si>
  <si>
    <t>Hemşirelik Esasları A.B.D</t>
  </si>
  <si>
    <t>Mehmet DÜNDAR</t>
  </si>
  <si>
    <t>Zeynep YILDIRIM</t>
  </si>
  <si>
    <t>Yusuf BUDAK</t>
  </si>
  <si>
    <t>Ramazan BOZKURT</t>
  </si>
  <si>
    <t>Yeşim BAĞCI</t>
  </si>
  <si>
    <t>Asena ERGE</t>
  </si>
  <si>
    <t>Nazlıhan EFE</t>
  </si>
  <si>
    <t>Şeymanur ÇELİK</t>
  </si>
  <si>
    <t>Ebru Gamze PARLAK</t>
  </si>
  <si>
    <t>Rukiye KÖKKIZ</t>
  </si>
  <si>
    <t>Betül ŞAHİN</t>
  </si>
  <si>
    <t>Hande SANCAR</t>
  </si>
  <si>
    <t>Aytap DİNCER</t>
  </si>
  <si>
    <t>Mehmet PARLAK</t>
  </si>
  <si>
    <t>Geçersiz Başvuru</t>
  </si>
  <si>
    <t>Mehmet CAN</t>
  </si>
  <si>
    <t>Fatma AKSU</t>
  </si>
  <si>
    <t>ARŞ. GÖR.</t>
  </si>
  <si>
    <t>Ensar DİDİM</t>
  </si>
  <si>
    <t>Dursun Burak ÖZDOĞAN</t>
  </si>
  <si>
    <t>Yusuf EMİROĞLU</t>
  </si>
  <si>
    <t>Fatih YILDIZ</t>
  </si>
  <si>
    <t>Veysel YURTSEVEN</t>
  </si>
  <si>
    <t>Ahmet Kubilay AKSAKAL</t>
  </si>
  <si>
    <t>Oğuzhan ATAŞ</t>
  </si>
  <si>
    <t>Meltem DURMUŞ</t>
  </si>
  <si>
    <t>Oğuzhan ÇELEBİ</t>
  </si>
  <si>
    <t>Orhan KAHRAMAN</t>
  </si>
  <si>
    <t>Halis Bahadır KASİL</t>
  </si>
  <si>
    <t>SINAVA GİREMEZ</t>
  </si>
  <si>
    <t>Murat YILMAZ</t>
  </si>
  <si>
    <t>Yapı Anabilim Dalında doktora yaptığına ilişkin belgeye ulaşılamadı</t>
  </si>
  <si>
    <t>Tuğba ERZURUM</t>
  </si>
  <si>
    <t>Muhammet ELMALI</t>
  </si>
  <si>
    <t>Talip DEMİRAL</t>
  </si>
  <si>
    <t>Mehmet Ceyhun BULUT</t>
  </si>
  <si>
    <t>Abdullah BOSTANCI</t>
  </si>
  <si>
    <t>D13</t>
  </si>
  <si>
    <t>Melih KORKMAZ</t>
  </si>
  <si>
    <t>Tuğçe ŞAHİN</t>
  </si>
  <si>
    <t>Miraç SAĞLAM</t>
  </si>
  <si>
    <t>Ayşenur EĞERCİOĞLU</t>
  </si>
  <si>
    <t>Kubilay ŞENEL</t>
  </si>
  <si>
    <t>Muhammed TOKAT</t>
  </si>
  <si>
    <t>Şartı Sağlamıyor(1)</t>
  </si>
  <si>
    <t>Abdullah Taha ÖZEN</t>
  </si>
  <si>
    <t>Serhat YILDIRIM</t>
  </si>
  <si>
    <t>Sinan ATA</t>
  </si>
  <si>
    <t>Fatih ÖZTEKİN</t>
  </si>
  <si>
    <t>Şartı Sağlamıyor(2)</t>
  </si>
  <si>
    <t>(1) Mekanik ABD'de Lisansüstü öğrencisi olduğuna dair belge eksik.</t>
  </si>
  <si>
    <t>(2) Yüksek Lisans  Azami süreyi doldurmuş.</t>
  </si>
  <si>
    <t>MAKİNE TEORİSİ VE DİNAMİĞİ</t>
  </si>
  <si>
    <t>Mehmet Can TÜRK</t>
  </si>
  <si>
    <t>Hüseyin Tarık NİŞ</t>
  </si>
  <si>
    <t>Yusuf ŞİMŞEK</t>
  </si>
  <si>
    <t>Görkem AĞÖREN</t>
  </si>
  <si>
    <t>Başvuru Şartlarını Sağlamamaktadır.*</t>
  </si>
  <si>
    <t>Ethem Can PARKAN</t>
  </si>
  <si>
    <t>Başvuru Şartlarını Sağlamamaktadır. *</t>
  </si>
  <si>
    <t>Ahmet ÖZOKUTAN</t>
  </si>
  <si>
    <t xml:space="preserve">Açıklama:    </t>
  </si>
  <si>
    <t xml:space="preserve">*     : İlgili Bilim Dalı belgede belirtilmemiş. </t>
  </si>
  <si>
    <t>Sınav Saati  : 10.00</t>
  </si>
  <si>
    <t>Hidrolik</t>
  </si>
  <si>
    <t>Harun ALP</t>
  </si>
  <si>
    <t>Mahir BUDAK</t>
  </si>
  <si>
    <t>Nagihan ŞAHİN</t>
  </si>
  <si>
    <t>Muhammed İkbal TORTUMLUOĞLU</t>
  </si>
  <si>
    <t>Hazal IŞIN</t>
  </si>
  <si>
    <t>Yavuz SOLMAZ</t>
  </si>
  <si>
    <t>Veli BATMAZ</t>
  </si>
  <si>
    <t>Burak ÇIRAĞ</t>
  </si>
  <si>
    <t>Sinan BAZANCİR</t>
  </si>
  <si>
    <t>Emine KÖSE</t>
  </si>
  <si>
    <t>Hasan Buğrahan ÜNAL</t>
  </si>
  <si>
    <t>Duçem Medya KILAVUZ</t>
  </si>
  <si>
    <t>Sinan AÇIKYOL</t>
  </si>
  <si>
    <t>Gözde Nur AKŞAN</t>
  </si>
  <si>
    <t>Huriye Simge ERDOĞAN</t>
  </si>
  <si>
    <t>Ayşe ERYOLCU</t>
  </si>
  <si>
    <t>Ömer DİLMEN</t>
  </si>
  <si>
    <t>Selin GERMİYAN</t>
  </si>
  <si>
    <t>Elif Gizem YİĞİT</t>
  </si>
  <si>
    <t>Faruk EKİNCİ</t>
  </si>
  <si>
    <t>İrem YILDIRIM</t>
  </si>
  <si>
    <t>Miray ÜNAL</t>
  </si>
  <si>
    <t>Oğuz MÜCELDİLİ</t>
  </si>
  <si>
    <t>Enes GEZEN</t>
  </si>
  <si>
    <t>Sınava Giremeyecek                                                                (Hidrolik Bilim Dalı Belgelendirilmemiş)</t>
  </si>
  <si>
    <t>Muhammed Reşid ÖZDEMİR</t>
  </si>
  <si>
    <t>Elif Gülen KIR</t>
  </si>
  <si>
    <t>Sınava Giremeyecek                                                                 (Hidrolik Bilim Dalı Belgelendirilmemiş,                                  Adli Sicil Belgesi yok)</t>
  </si>
  <si>
    <t>Kübra AKTAŞ</t>
  </si>
  <si>
    <t>Hilal KOÇ</t>
  </si>
  <si>
    <t>?</t>
  </si>
  <si>
    <t>Sınava Giremeyecek (Dil Belgesi Eksik)</t>
  </si>
  <si>
    <t>Sınav Yeri                      : İnşaat Mühendisliği Bölümü Y. Lisans Dershanesi</t>
  </si>
  <si>
    <t xml:space="preserve">MÜHENDİSLİK FAKÜLTESİ </t>
  </si>
  <si>
    <t>ENDÜSTRİ MÜHENDİSLİĞİ</t>
  </si>
  <si>
    <t>ŞEYDA ŞİMŞEK</t>
  </si>
  <si>
    <t>METİN İFRAZ</t>
  </si>
  <si>
    <t>ESRA ÇELİK</t>
  </si>
  <si>
    <t>MERVE YAŞAR</t>
  </si>
  <si>
    <t>FATMA ERSOY</t>
  </si>
  <si>
    <t>SABİHA ÜNAL</t>
  </si>
  <si>
    <t>SELİN EKEN</t>
  </si>
  <si>
    <t>RAMAZAN BAŞAR</t>
  </si>
  <si>
    <t>ESRA KÖKSAL</t>
  </si>
  <si>
    <t>EMİNE ERTANE</t>
  </si>
  <si>
    <t>MERVE CEREN TAŞKENT</t>
  </si>
  <si>
    <t>MAHMUT SAMİ ŞAŞMAZTÜRK</t>
  </si>
  <si>
    <t>NURAY ARSLAN</t>
  </si>
  <si>
    <t>MERVE TURGUT</t>
  </si>
  <si>
    <t>SÜMEYYE ÖNALAN</t>
  </si>
  <si>
    <t>AYETULLAH SAMAN</t>
  </si>
  <si>
    <t>NUREFŞAN BİNGÖL</t>
  </si>
  <si>
    <t>ÖZGE ALBAYRAK</t>
  </si>
  <si>
    <t>BÜŞRA GÜLER</t>
  </si>
  <si>
    <t>RAZİYE KILIÇ</t>
  </si>
  <si>
    <t>GÜLŞAH ÇALIŞKAN</t>
  </si>
  <si>
    <t>FERHAT AK</t>
  </si>
  <si>
    <t>ŞEYMA AKTÜYLÜ</t>
  </si>
  <si>
    <t>BERKAY SAĞLAM</t>
  </si>
  <si>
    <t>Adli Sicil Belgesi eksik</t>
  </si>
  <si>
    <t>ADEM ERİK</t>
  </si>
  <si>
    <t>Lisans Diploması eksik</t>
  </si>
  <si>
    <t>Sınav Tarihi: 02.12.2019         Saat:10:00</t>
  </si>
  <si>
    <t>Sınav Yeri: Endüstri Mühendisliği Lisansüstü Dersliği</t>
  </si>
  <si>
    <t>ELEKTRİK TESİSLERİ</t>
  </si>
  <si>
    <t>AÇIKLAMA</t>
  </si>
  <si>
    <t>SERDAR TEZGEL</t>
  </si>
  <si>
    <t>ALPER TURAN</t>
  </si>
  <si>
    <t>ERTUĞRUL FURKAN SAVAŞTAER</t>
  </si>
  <si>
    <t>AHMET YASİN BARAN</t>
  </si>
  <si>
    <t>MUSTAFA BULUT</t>
  </si>
  <si>
    <t>İREMNUR DURU</t>
  </si>
  <si>
    <t>FATİH SULAN</t>
  </si>
  <si>
    <t>ENES YILDIZ</t>
  </si>
  <si>
    <t>AYBÜKE ÖZDENTÜRK</t>
  </si>
  <si>
    <t>OĞUZHAN KARAHAN</t>
  </si>
  <si>
    <r>
      <t xml:space="preserve">Şartları Sağlamıyor </t>
    </r>
    <r>
      <rPr>
        <vertAlign val="superscript"/>
        <sz val="11"/>
        <color theme="1"/>
        <rFont val="Calibri"/>
        <family val="2"/>
        <charset val="162"/>
        <scheme val="minor"/>
      </rPr>
      <t>A</t>
    </r>
  </si>
  <si>
    <t>ÖMER FARUK AYDEMİR</t>
  </si>
  <si>
    <r>
      <t>Belge Eksik</t>
    </r>
    <r>
      <rPr>
        <vertAlign val="superscript"/>
        <sz val="11"/>
        <rFont val="Calibri"/>
        <family val="2"/>
        <charset val="162"/>
        <scheme val="minor"/>
      </rPr>
      <t>B</t>
    </r>
  </si>
  <si>
    <t>MUHAMMET CENGİZ</t>
  </si>
  <si>
    <r>
      <t>Belge Eksik</t>
    </r>
    <r>
      <rPr>
        <vertAlign val="superscript"/>
        <sz val="11"/>
        <rFont val="Calibri"/>
        <family val="2"/>
        <charset val="162"/>
        <scheme val="minor"/>
      </rPr>
      <t>C</t>
    </r>
  </si>
  <si>
    <t>EMRECAN BİNGÖL</t>
  </si>
  <si>
    <t>KEZBAN KOÇ</t>
  </si>
  <si>
    <t>MUHAMMED BUĞRA BOZKURT</t>
  </si>
  <si>
    <t>KÜBRA NUR GÜL</t>
  </si>
  <si>
    <t>ESAT AKKÖSE</t>
  </si>
  <si>
    <t>RUMEYSA SELÇUK</t>
  </si>
  <si>
    <t>KERİM DİNÇER</t>
  </si>
  <si>
    <t>BÜŞRA KAYA ÇİÇEK</t>
  </si>
  <si>
    <t>BERAT BİLGİN</t>
  </si>
  <si>
    <t>ALPER ATEŞ</t>
  </si>
  <si>
    <t>EBRU KÖMÜRGÖZ</t>
  </si>
  <si>
    <t>HABİB TAHA KÖSE</t>
  </si>
  <si>
    <t>OSMAN EMRE ÖZÇİFTLİKÇİ</t>
  </si>
  <si>
    <t>ERDİNÇ HASTEN</t>
  </si>
  <si>
    <t>SEYİT AHMET NAZİF BURNAZ</t>
  </si>
  <si>
    <t>EMRE TUŞİK</t>
  </si>
  <si>
    <t>TUĞRULHAN AKGÜL</t>
  </si>
  <si>
    <t>BÜŞRA AYDIN</t>
  </si>
  <si>
    <t>MUSTAFA AYYILDIZ</t>
  </si>
  <si>
    <r>
      <t>Şartları Sağlamıyor</t>
    </r>
    <r>
      <rPr>
        <vertAlign val="superscript"/>
        <sz val="11"/>
        <color theme="1"/>
        <rFont val="Calibri"/>
        <family val="2"/>
        <charset val="162"/>
        <scheme val="minor"/>
      </rPr>
      <t>D</t>
    </r>
  </si>
  <si>
    <t>MELEK ALAFTEKİN</t>
  </si>
  <si>
    <t>MUHAMMED MURAD TOP</t>
  </si>
  <si>
    <t>İMRAN EKİNCİ</t>
  </si>
  <si>
    <t>SULTAN ASLAN</t>
  </si>
  <si>
    <t>MEHMET ŞEN</t>
  </si>
  <si>
    <r>
      <t>Belge Eksik</t>
    </r>
    <r>
      <rPr>
        <vertAlign val="superscript"/>
        <sz val="11"/>
        <color theme="1"/>
        <rFont val="Calibri"/>
        <family val="2"/>
        <charset val="162"/>
        <scheme val="minor"/>
      </rPr>
      <t>E</t>
    </r>
  </si>
  <si>
    <t>BURCU KESKİN</t>
  </si>
  <si>
    <t>MUHAMMET DEMİRBAŞ</t>
  </si>
  <si>
    <t>Sınav Yeri                      :Mühendislik Fakültesi  Bilgisayar Lab. 2</t>
  </si>
  <si>
    <t>A: Lisans Elektrik Mühendisliği Mezunu.</t>
  </si>
  <si>
    <t>B: Elektrik-Elektronik Müh. ABD'de öğrenim gördüğüne dair belge eksik.</t>
  </si>
  <si>
    <t>C: Elektrik-Elektronik Müh. ABD'de öğrenim gördüğüne dair belge eksik.</t>
  </si>
  <si>
    <t>D: Yüksek Lisansı ilgili ABD'lerde yapmıyor.</t>
  </si>
  <si>
    <t>E: Elektrik-Elektronik Müh. ABD'de öğrenim gördüğüne dair belge eksik.</t>
  </si>
  <si>
    <t>Özel Güvenlik ve Koruma Programı</t>
  </si>
  <si>
    <t>Erdoğan DÖNMEZ</t>
  </si>
  <si>
    <t>Fatih GÜLDÜR</t>
  </si>
  <si>
    <t>Yüksek Lisansı Yok</t>
  </si>
  <si>
    <t>Spor Bilimler Fakültesi</t>
  </si>
  <si>
    <t>ERZURUM</t>
  </si>
  <si>
    <t>Tarım Ekonomisi/ Tarım Politikası ve Yayım</t>
  </si>
  <si>
    <t>Araş. Gör</t>
  </si>
  <si>
    <t>Ferda Nur Özdemir</t>
  </si>
  <si>
    <t>Alptekin Mert Yılmaz</t>
  </si>
  <si>
    <t>Şeyma Kahveci</t>
  </si>
  <si>
    <t>Ahmet Can Kurudayıoğlu</t>
  </si>
  <si>
    <t>Tarım Ekonomisi Bölümü Seminer Salonu</t>
  </si>
  <si>
    <t>9332/1-1</t>
  </si>
  <si>
    <t>TÜRK-ERMENİ İLİŞKİLERİ ARAŞTIRMA MERKEZİ</t>
  </si>
  <si>
    <t>Hakan ÖZKAYA</t>
  </si>
  <si>
    <t>Çağatay GENÇTÜRK</t>
  </si>
  <si>
    <t>Fatih KORKMAZ</t>
  </si>
  <si>
    <t>Ahmet DUMAN</t>
  </si>
  <si>
    <t>Edebiyat Fakültesi Tarih Bölümü Lisans Üstü Dersliği</t>
  </si>
  <si>
    <t>Fakültesi Derslik Teknoloji-1</t>
  </si>
  <si>
    <t>Bilgisayar Bilimleri Araştırma ve Uygulama Merkezi</t>
  </si>
  <si>
    <t>Öğr.Gör. (Uyg. Birim)</t>
  </si>
  <si>
    <t>Hasan KÜÇÜKOĞLU</t>
  </si>
  <si>
    <t>Müyesser ERASLAN YALÇIN</t>
  </si>
  <si>
    <t>Abdullah CİHAN</t>
  </si>
  <si>
    <t>Esra ÖZMEN</t>
  </si>
  <si>
    <t>Duygu DEMİRHAN</t>
  </si>
  <si>
    <t>Eda Ümran BAĞRIYANIK</t>
  </si>
  <si>
    <t>Hakan Can TAŞCI</t>
  </si>
  <si>
    <t>Adem ÖZDEMİR</t>
  </si>
  <si>
    <t>Yasin BAŞAR</t>
  </si>
  <si>
    <t>*Ales-EA Puanı 70'in altında</t>
  </si>
  <si>
    <t>**Yabancı Dil Puanı yok, Yüksek Lisans şartını sağlamıyor</t>
  </si>
  <si>
    <t>ATABAUM 301 No'lu Bilgisayar Teknolojileri Sınıfı</t>
  </si>
  <si>
    <t>Mimarlık ve Tasarım Fakültesi</t>
  </si>
  <si>
    <t>Peyzaj Mimarlığı/Peyzaj Mimarlığı</t>
  </si>
  <si>
    <t>Umut GÜLER</t>
  </si>
  <si>
    <t>Tuğçe YAZICI</t>
  </si>
  <si>
    <t>Sena Nur ANGIN</t>
  </si>
  <si>
    <t>Başak ERTEM MUTLU</t>
  </si>
  <si>
    <t>Ayşegül AKSU</t>
  </si>
  <si>
    <t>Reva ŞERMET</t>
  </si>
  <si>
    <t>Ayşe KARAHAN</t>
  </si>
  <si>
    <t>Zeynep KARABUDAK ERTEM</t>
  </si>
  <si>
    <t>Ayşe Gülnur HAMMALOĞLU</t>
  </si>
  <si>
    <t>Mimarlık ve Tasarım Fakültesi Peyzaj Mimarlığı  Bölümü Peyzaj Mimarlığı  Anabilim Dalı</t>
  </si>
  <si>
    <t>Araştırma Görevlisi Sınavına Girecek Olan Adayların Yanında Bulundurması Gereken Malzemeler:</t>
  </si>
  <si>
    <t>Çizim sınavı için eskiz kağıdı(50*70)(2 Adet), Kurşun Kalem, Silgi, Cetvel, Çizim Takımı</t>
  </si>
  <si>
    <t>Sınav  Tarihi     :</t>
  </si>
  <si>
    <t>.02.12.2019</t>
  </si>
  <si>
    <t>Sınav Yeri         :</t>
  </si>
  <si>
    <t>Mimarlık ve Tasarım Fakültesi Dekanlığı Peyzaj Mimarlığı Stüdyo I</t>
  </si>
  <si>
    <t>Sınav Saati       :</t>
  </si>
  <si>
    <t>.10:00</t>
  </si>
  <si>
    <t>Mimarlık Bölümü/Bina Bilgisi ABD</t>
  </si>
  <si>
    <t>Cansu ERDOĞAN</t>
  </si>
  <si>
    <t>Hatice ÖZLER</t>
  </si>
  <si>
    <t>Zeynep Kamile MUMCUOĞLU</t>
  </si>
  <si>
    <t>Elif ÇAM</t>
  </si>
  <si>
    <t>Hatice YILDIZ</t>
  </si>
  <si>
    <t>Ayşegül ÇELİK</t>
  </si>
  <si>
    <t>İpek DEMİRBİLEK</t>
  </si>
  <si>
    <t>Merve BULANIK</t>
  </si>
  <si>
    <t>Selcen YENİÇERİ</t>
  </si>
  <si>
    <t>Sema TOPALOĞLU</t>
  </si>
  <si>
    <t>Emine BAL</t>
  </si>
  <si>
    <t>Zeynep YAVUZ</t>
  </si>
  <si>
    <t>Nurcan KOCA</t>
  </si>
  <si>
    <t>Dilek Gizem KARAOĞLU</t>
  </si>
  <si>
    <t>Merve ÖZKUL</t>
  </si>
  <si>
    <t>Elif Özge BÜYÜKÖZ</t>
  </si>
  <si>
    <t>Neslihan DEVRAN</t>
  </si>
  <si>
    <t>Betül YILDIZ</t>
  </si>
  <si>
    <t>Gizem Saliha KOPARIR</t>
  </si>
  <si>
    <t>Gürkan OKUMUŞ</t>
  </si>
  <si>
    <t>Elif ŞENGEL</t>
  </si>
  <si>
    <t>Hilal TÜRK</t>
  </si>
  <si>
    <t>Sevcan ASLAN</t>
  </si>
  <si>
    <t>Tuğçe BAYER</t>
  </si>
  <si>
    <t>Kübra HALICI</t>
  </si>
  <si>
    <t>Mimarlık ve Tasarım Fakültesi Dekanlığı -Mimarlık Bölümü- Mimari Tasarım Stüdyosu IV</t>
  </si>
  <si>
    <t>Sınav Saati        :</t>
  </si>
  <si>
    <t>.10.00</t>
  </si>
  <si>
    <t>Mimarlık Bölümü/Yapı Bilgisi ABD</t>
  </si>
  <si>
    <t>.1</t>
  </si>
  <si>
    <t>.5</t>
  </si>
  <si>
    <t>Nurşen SÖNMEZ</t>
  </si>
  <si>
    <t>Büşra DEMİRCAN</t>
  </si>
  <si>
    <t>Merve BAŞGÜL</t>
  </si>
  <si>
    <t>Yiğit Can YARDIMCI</t>
  </si>
  <si>
    <t>Gizem Ezgi ÇELİK</t>
  </si>
  <si>
    <t>Yavuz Bahadır CERTEL</t>
  </si>
  <si>
    <t>Zeynep BEDİR</t>
  </si>
  <si>
    <t>Rumeysa TUNA</t>
  </si>
  <si>
    <t>Hilal DEVER</t>
  </si>
  <si>
    <t>Mustafa Furkan GÜNDÜZ</t>
  </si>
  <si>
    <t>Serhat GÜLMÜŞ</t>
  </si>
  <si>
    <t>Övgü KILIÇ</t>
  </si>
  <si>
    <t>Nilay ALKAN</t>
  </si>
  <si>
    <t>Dilruba Yağmur ERTEMİR</t>
  </si>
  <si>
    <t>Ayşegül ER</t>
  </si>
  <si>
    <t>Leyla ARI</t>
  </si>
  <si>
    <t>Sümeyye Sena ÖZDEMİR</t>
  </si>
  <si>
    <t>Zakir Ömer ÖZDİKİCİ</t>
  </si>
  <si>
    <t>Erdoğan KILIÇ</t>
  </si>
  <si>
    <t>Suna KAYA</t>
  </si>
  <si>
    <t>Elmas UZUNER</t>
  </si>
  <si>
    <t>Mimarlık ve Tasarım Fakültesi Mimarlık Bölümü Yapı Bilgisi  Anabilim Dalı</t>
  </si>
  <si>
    <t>Çizim sınavı için eskiz kağıdı(50*70), Kurşun Kalem, Silgi, Cetvel, Çizim Takımı</t>
  </si>
  <si>
    <t>Sınav  Tarihi   :</t>
  </si>
  <si>
    <t>Sınav Yeri       :</t>
  </si>
  <si>
    <t>Sınav Saati      :</t>
  </si>
  <si>
    <t>Fars Dili ve Edebiyatı Anabilimdalı</t>
  </si>
  <si>
    <t>Şükran Coşkun</t>
  </si>
  <si>
    <t>Muhammet Furkan ŞAHİN</t>
  </si>
  <si>
    <t>Sıdıka VURAL</t>
  </si>
  <si>
    <t>Mahmut KARAEL</t>
  </si>
  <si>
    <t>Maksut MAKSUTOĞLU</t>
  </si>
  <si>
    <t>İrem SARIAVCI</t>
  </si>
  <si>
    <t>Betül YEŞİL AKYILDIZ</t>
  </si>
  <si>
    <t>Semanur ARSLAN</t>
  </si>
  <si>
    <t>Fakülte Toplantı Salonu</t>
  </si>
  <si>
    <t>Edebiyat Fakültesi</t>
  </si>
  <si>
    <t>Türk İslam Sanatları</t>
  </si>
  <si>
    <t>Muhammed Emin DOĞAN</t>
  </si>
  <si>
    <t>Esra POLAT</t>
  </si>
  <si>
    <t>Zeynep KURAHUVİÇ</t>
  </si>
  <si>
    <t>Muhsin KÖSE</t>
  </si>
  <si>
    <t>Hatice AYDIN</t>
  </si>
  <si>
    <t>Kıvanç KOÇAK</t>
  </si>
  <si>
    <t>Berna KILIÇ</t>
  </si>
  <si>
    <t>Sümeyra ÖZTÜRK</t>
  </si>
  <si>
    <t>Muzaffer KARAASLAN</t>
  </si>
  <si>
    <t>Nihal KALAFAT</t>
  </si>
  <si>
    <t>Fehime ACAT AKGÜL</t>
  </si>
  <si>
    <t>Ali Can ÖZÇELİK</t>
  </si>
  <si>
    <t>Kayra KİRPİ</t>
  </si>
  <si>
    <t>Süleyman GÜVEN</t>
  </si>
  <si>
    <t>İbrahim EROĞLU</t>
  </si>
  <si>
    <t>Sinem CEYLAN</t>
  </si>
  <si>
    <t>Mevlüt ANIL FİDAN</t>
  </si>
  <si>
    <t>Ezgi TEMEKOĞLU</t>
  </si>
  <si>
    <t>Ahmet Can ÜNLÜ</t>
  </si>
  <si>
    <t>Eda SAKA</t>
  </si>
  <si>
    <t>Yunus ASLAN</t>
  </si>
  <si>
    <t>30.10.2019 Resmi Gazete</t>
  </si>
  <si>
    <t>Atatürk Üniversitesi Rektörlük</t>
  </si>
  <si>
    <t>Proje Geliştirme ve Koordinasyon Ofisi</t>
  </si>
  <si>
    <t>Öğr. Gör. (Uyg. Birim)</t>
  </si>
  <si>
    <t>Şule ERDİLMEN OCAK</t>
  </si>
  <si>
    <t>Seda YILMAZ</t>
  </si>
  <si>
    <t>Tuğba AZAP</t>
  </si>
  <si>
    <t>Uğur ATASEVEN</t>
  </si>
  <si>
    <t>Hanne TÜRK</t>
  </si>
  <si>
    <t>Edanur BALİ</t>
  </si>
  <si>
    <t>Gizem KOCAUSTA</t>
  </si>
  <si>
    <t>Sevcan KAYA</t>
  </si>
  <si>
    <t>Hakan YAVUZ</t>
  </si>
  <si>
    <t>Atatürk Üniversitesi Rektörlüğü Proje Geliştirme ve Koordinasyon Ofisi</t>
  </si>
  <si>
    <t>1-Öğretim Elemanı Başvuru Formu imzasız</t>
  </si>
  <si>
    <t>2-Lisans/Y. Lisans transkipti onaylanmamış</t>
  </si>
  <si>
    <t>3-Lisans/Y. Lisans diploması onaylanmamış</t>
  </si>
  <si>
    <t>4-50 puan üzeri geçerli bir yabancı dil belgesi yok</t>
  </si>
  <si>
    <t>5-70 puan üzeri geçerli bir ALES belgesi yok</t>
  </si>
  <si>
    <t>6-Y.Lisans mezunu değil</t>
  </si>
  <si>
    <t>7-TÜBİTAK veya benzeri projelerde görev aldığı belgelendirilmemiş</t>
  </si>
  <si>
    <t>8-Y.Lisans sonrası 2 yıl proje ofisi deneyimi belgelendirilmemiş</t>
  </si>
  <si>
    <t>Yusuf Emirhan Karaca</t>
  </si>
  <si>
    <t>Ogün Peçenek</t>
  </si>
  <si>
    <t>Tecrübe Şartını 
Sağlamıyor</t>
  </si>
  <si>
    <t>Fatıma Şeyma Balta</t>
  </si>
  <si>
    <t>Tecrübe Şartını Sağlamıyor</t>
  </si>
  <si>
    <t>Atatürk Üniversitesi Türkçe Öğretimi Uygulama ve Araştırma Merkezi 1-6 nolu derslik</t>
  </si>
  <si>
    <t>G.S.F - GRAFİK BÖLÜMÜ</t>
  </si>
  <si>
    <t>GRAFİK ANASANAT DALI</t>
  </si>
  <si>
    <t>Cansu ASLAN</t>
  </si>
  <si>
    <t>Mahmut Sami ACAR</t>
  </si>
  <si>
    <t>Yeter MERCAN**</t>
  </si>
  <si>
    <t>GEÇERSİZ BAŞVURU</t>
  </si>
  <si>
    <t>İrem HAKSEVER</t>
  </si>
  <si>
    <t>Kaan ÖZKAN*</t>
  </si>
  <si>
    <t>Gamze BAL</t>
  </si>
  <si>
    <t>Emre SAĞLAM</t>
  </si>
  <si>
    <t>Zeynep AVŞAR</t>
  </si>
  <si>
    <t>Elif Arzen DEMİREL****</t>
  </si>
  <si>
    <t>Tuba MODOĞLU***</t>
  </si>
  <si>
    <t>Sare Şeyma ERSÖZ</t>
  </si>
  <si>
    <t>* Lisans Kriterlerini Sağlamıyor</t>
  </si>
  <si>
    <t>** Yüksek L,isans Kriterlerini sağlamıyor.</t>
  </si>
  <si>
    <t>*** Lisans ve Yüksek lisans kriterlerini sağlamıyor.</t>
  </si>
  <si>
    <t>**** Yüksek Lisans öğrenci belgesi eksik.Başvuru formu imzasız</t>
  </si>
  <si>
    <t xml:space="preserve">G.S.Fakültesi Grafik Bölümü </t>
  </si>
  <si>
    <t>İSLAM TARİHİ VE SANAT. TÜRK DİN MUSİKİSİ</t>
  </si>
  <si>
    <t>ÖĞR.GÖR</t>
  </si>
  <si>
    <t>Mustafa ÖZFİDAN</t>
  </si>
  <si>
    <t>Yönetim Kurulu Toplantı Odası</t>
  </si>
  <si>
    <t>İSLAM TARİHİ VE SANAT. Türk İsl.Sant.Tarihi</t>
  </si>
  <si>
    <t>Muhammet Güray Bizkevelci</t>
  </si>
  <si>
    <t>Kamuran KARAHAMZA</t>
  </si>
  <si>
    <t>Y.L.Alanı Farklı Şartları Taşımıyor</t>
  </si>
  <si>
    <t>ÇİĞDEM DAĞ</t>
  </si>
  <si>
    <t>TEMEL İSLAM BİLM.ARAP DİLİ VE BELAGATI</t>
  </si>
  <si>
    <t>Nurullah ORUÇ</t>
  </si>
  <si>
    <t>Yaşar Fatih AKBAŞ</t>
  </si>
  <si>
    <t>Cerrahi Hastalıkları A.B.D</t>
  </si>
  <si>
    <t>Gamze BULUT</t>
  </si>
  <si>
    <t>Muazzez Merve TORAMAN</t>
  </si>
  <si>
    <t>Naciye TAŞTAN</t>
  </si>
  <si>
    <t>Tahir DUYMAZ</t>
  </si>
  <si>
    <t>Zühal YETİŞ DEMİR</t>
  </si>
  <si>
    <t>Mehtap ALİŞAN SÜLE</t>
  </si>
  <si>
    <t>Zeliha YÖNDEM</t>
  </si>
  <si>
    <t>Rabia ARPACI</t>
  </si>
  <si>
    <t>Candan DOĞAN</t>
  </si>
  <si>
    <t>Seniha BALCI</t>
  </si>
  <si>
    <t>Pelin ÖZTÜRK</t>
  </si>
  <si>
    <t>Hemşirelik Fakültesi Bordo Salonu</t>
  </si>
  <si>
    <t>Doğum Kadın Sağlığı ve Hastalıkları A.B.D</t>
  </si>
  <si>
    <t>Seda HAZAR</t>
  </si>
  <si>
    <t>Elif ERTEMOĞLU</t>
  </si>
  <si>
    <t>Tuğba KARAMAN</t>
  </si>
  <si>
    <t>Berre ÇAN</t>
  </si>
  <si>
    <t>Hazal AKSU</t>
  </si>
  <si>
    <t>Fatma ARSLANTÜRK</t>
  </si>
  <si>
    <t>Hafize DAĞ TÜZMEN</t>
  </si>
  <si>
    <t>Nisa Nur ŞENGÜL</t>
  </si>
  <si>
    <t>Rumeysa Lale TORAMAN</t>
  </si>
  <si>
    <t>Sevim LEVENT</t>
  </si>
  <si>
    <t>Şehadet TAŞKIN</t>
  </si>
  <si>
    <t>Tuğba Büşra ERDOĞAN</t>
  </si>
  <si>
    <t>Mekanik (Makine)</t>
  </si>
  <si>
    <t>Hemşirelik Fakültesi  Derslik Teknoloji-1</t>
  </si>
  <si>
    <t>GÜZEL SANATLAR FAKÜLTESİ</t>
  </si>
  <si>
    <t>SAHNE SANATLARI</t>
  </si>
  <si>
    <t>Oğuzhan VARTOLİOĞLU</t>
  </si>
  <si>
    <t>Tiyatro Dersliği</t>
  </si>
  <si>
    <r>
      <t xml:space="preserve">Giriş sınavına katılmaya hak </t>
    </r>
    <r>
      <rPr>
        <u/>
        <sz val="11"/>
        <color theme="1"/>
        <rFont val="Calibri"/>
        <family val="2"/>
        <charset val="162"/>
        <scheme val="minor"/>
      </rPr>
      <t>kazanamadı</t>
    </r>
    <r>
      <rPr>
        <sz val="11"/>
        <color theme="1"/>
        <rFont val="Calibri"/>
        <family val="2"/>
        <charset val="162"/>
        <scheme val="minor"/>
      </rPr>
      <t>.</t>
    </r>
    <r>
      <rPr>
        <vertAlign val="superscript"/>
        <sz val="11"/>
        <color theme="1"/>
        <rFont val="Calibri"/>
        <family val="2"/>
        <charset val="162"/>
        <scheme val="minor"/>
      </rPr>
      <t>1,2,3</t>
    </r>
  </si>
  <si>
    <r>
      <t xml:space="preserve">Sınav Tarihi                   : </t>
    </r>
    <r>
      <rPr>
        <sz val="11"/>
        <color theme="1"/>
        <rFont val="Calibri"/>
        <family val="2"/>
        <charset val="162"/>
        <scheme val="minor"/>
      </rPr>
      <t>02.12.2019</t>
    </r>
  </si>
  <si>
    <r>
      <t xml:space="preserve">Sınav Saati                    : </t>
    </r>
    <r>
      <rPr>
        <sz val="11"/>
        <color theme="1"/>
        <rFont val="Calibri"/>
        <family val="2"/>
        <charset val="162"/>
        <scheme val="minor"/>
      </rPr>
      <t>10:00</t>
    </r>
  </si>
  <si>
    <r>
      <t xml:space="preserve">Sınav Yeri                      : </t>
    </r>
    <r>
      <rPr>
        <sz val="11"/>
        <color theme="1"/>
        <rFont val="Calibri"/>
        <family val="2"/>
        <charset val="162"/>
        <scheme val="minor"/>
      </rPr>
      <t>Makine Müh. Yüksek Lisans Dersanesi</t>
    </r>
  </si>
  <si>
    <r>
      <rPr>
        <sz val="11"/>
        <color theme="1"/>
        <rFont val="Calibri"/>
        <family val="2"/>
        <charset val="162"/>
        <scheme val="minor"/>
      </rPr>
      <t xml:space="preserve">Sınav Yeri </t>
    </r>
    <r>
      <rPr>
        <b/>
        <sz val="11"/>
        <color theme="1"/>
        <rFont val="Calibri"/>
        <family val="2"/>
        <charset val="162"/>
        <scheme val="minor"/>
      </rPr>
      <t xml:space="preserve">  : </t>
    </r>
    <r>
      <rPr>
        <sz val="11"/>
        <color theme="1"/>
        <rFont val="Calibri"/>
        <family val="2"/>
        <charset val="162"/>
        <scheme val="minor"/>
      </rPr>
      <t>Makine Müh.Böl. Yüksek Lisans Dersanesi</t>
    </r>
  </si>
  <si>
    <r>
      <t xml:space="preserve">Sınav Tarihi: </t>
    </r>
    <r>
      <rPr>
        <sz val="11"/>
        <color theme="1"/>
        <rFont val="Calibri"/>
        <family val="2"/>
        <charset val="162"/>
        <scheme val="minor"/>
      </rPr>
      <t>02.12.2019</t>
    </r>
  </si>
  <si>
    <r>
      <t xml:space="preserve">Sınav Saati: </t>
    </r>
    <r>
      <rPr>
        <sz val="11"/>
        <color theme="1"/>
        <rFont val="Calibri"/>
        <family val="2"/>
        <charset val="162"/>
        <scheme val="minor"/>
      </rPr>
      <t>10:00</t>
    </r>
  </si>
  <si>
    <r>
      <t>Sınav Yeri:</t>
    </r>
    <r>
      <rPr>
        <sz val="11"/>
        <color theme="1"/>
        <rFont val="Calibri"/>
        <family val="2"/>
        <charset val="162"/>
        <scheme val="minor"/>
      </rPr>
      <t>Edebiyat Fakültesi Toplantı Odası</t>
    </r>
  </si>
  <si>
    <r>
      <t xml:space="preserve"> </t>
    </r>
    <r>
      <rPr>
        <sz val="11"/>
        <color indexed="8"/>
        <rFont val="Calibri"/>
        <family val="2"/>
        <charset val="162"/>
        <scheme val="minor"/>
      </rPr>
      <t>Türkçe Öğretimi Araştırma ve Uygulama Merkezi</t>
    </r>
  </si>
  <si>
    <r>
      <rPr>
        <sz val="11"/>
        <color rgb="FFFF0000"/>
        <rFont val="Calibri"/>
        <family val="2"/>
        <charset val="162"/>
        <scheme val="minor"/>
      </rPr>
      <t xml:space="preserve">Giriş Sınavına Girmeye Hak Kazanamadı </t>
    </r>
    <r>
      <rPr>
        <sz val="11"/>
        <color theme="1"/>
        <rFont val="Calibri"/>
        <family val="2"/>
        <charset val="162"/>
        <scheme val="minor"/>
      </rPr>
      <t>(1,7,8)</t>
    </r>
  </si>
  <si>
    <r>
      <rPr>
        <sz val="11"/>
        <color rgb="FFFF0000"/>
        <rFont val="Calibri"/>
        <family val="2"/>
        <charset val="162"/>
        <scheme val="minor"/>
      </rPr>
      <t xml:space="preserve">Giriş Sınavına Girmeye Hak Kazanamadı </t>
    </r>
    <r>
      <rPr>
        <sz val="11"/>
        <color theme="1"/>
        <rFont val="Calibri"/>
        <family val="2"/>
        <charset val="162"/>
        <scheme val="minor"/>
      </rPr>
      <t>(1,2,4,5,7,8)</t>
    </r>
  </si>
  <si>
    <r>
      <rPr>
        <sz val="11"/>
        <color rgb="FFFF0000"/>
        <rFont val="Calibri"/>
        <family val="2"/>
        <charset val="162"/>
        <scheme val="minor"/>
      </rPr>
      <t xml:space="preserve">Giriş Sınavına Girmeye Hak Kazanamadı </t>
    </r>
    <r>
      <rPr>
        <sz val="11"/>
        <color theme="1"/>
        <rFont val="Calibri"/>
        <family val="2"/>
        <charset val="162"/>
        <scheme val="minor"/>
      </rPr>
      <t>(8)</t>
    </r>
  </si>
  <si>
    <r>
      <rPr>
        <sz val="11"/>
        <color rgb="FFFF0000"/>
        <rFont val="Calibri"/>
        <family val="2"/>
        <charset val="162"/>
        <scheme val="minor"/>
      </rPr>
      <t xml:space="preserve">Giriş Sınavına Girmeye Hak Kazanamadı </t>
    </r>
    <r>
      <rPr>
        <sz val="11"/>
        <color theme="1"/>
        <rFont val="Calibri"/>
        <family val="2"/>
        <charset val="162"/>
        <scheme val="minor"/>
      </rPr>
      <t>(2,3,6,8)</t>
    </r>
  </si>
  <si>
    <r>
      <rPr>
        <sz val="11"/>
        <color rgb="FFFF0000"/>
        <rFont val="Calibri"/>
        <family val="2"/>
        <charset val="162"/>
        <scheme val="minor"/>
      </rPr>
      <t xml:space="preserve">Giriş Sınavına Girmeye Hak Kazanamadı </t>
    </r>
    <r>
      <rPr>
        <sz val="11"/>
        <color theme="1"/>
        <rFont val="Calibri"/>
        <family val="2"/>
        <charset val="162"/>
        <scheme val="minor"/>
      </rPr>
      <t>(2,3,4,7,8)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</si>
</sst>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hh:mm;@"/>
    <numFmt numFmtId="166" formatCode="dd/mm/yyyy;@"/>
    <numFmt numFmtId="167" formatCode="0.00000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vertAlign val="superscript"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3" xfId="0" applyFont="1" applyBorder="1" applyAlignment="1">
      <alignment horizontal="left" vertical="center" wrapText="1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6" xfId="0" applyNumberFormat="1" applyFont="1" applyBorder="1" applyAlignment="1">
      <alignment horizontal="left" vertical="center"/>
    </xf>
    <xf numFmtId="167" fontId="0" fillId="0" borderId="9" xfId="0" applyNumberFormat="1" applyFont="1" applyBorder="1" applyAlignment="1">
      <alignment horizontal="left" vertical="center"/>
    </xf>
    <xf numFmtId="167" fontId="0" fillId="0" borderId="9" xfId="0" applyNumberFormat="1" applyFont="1" applyFill="1" applyBorder="1" applyAlignment="1">
      <alignment horizontal="left" vertical="center"/>
    </xf>
    <xf numFmtId="164" fontId="0" fillId="0" borderId="6" xfId="0" applyNumberFormat="1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left" vertical="center"/>
    </xf>
    <xf numFmtId="164" fontId="0" fillId="0" borderId="3" xfId="0" applyNumberFormat="1" applyFont="1" applyFill="1" applyBorder="1" applyAlignment="1">
      <alignment horizontal="left" vertical="center"/>
    </xf>
    <xf numFmtId="1" fontId="1" fillId="0" borderId="14" xfId="0" applyNumberFormat="1" applyFont="1" applyBorder="1" applyAlignment="1">
      <alignment horizontal="left" vertical="center"/>
    </xf>
    <xf numFmtId="164" fontId="1" fillId="0" borderId="1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left" vertical="center"/>
    </xf>
    <xf numFmtId="164" fontId="0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1" fontId="0" fillId="0" borderId="3" xfId="0" applyNumberFormat="1" applyFont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1" fillId="0" borderId="3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left" vertical="center"/>
    </xf>
    <xf numFmtId="2" fontId="0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14" xfId="0" quotePrefix="1" applyFont="1" applyBorder="1" applyAlignment="1">
      <alignment horizontal="left" vertical="center"/>
    </xf>
    <xf numFmtId="0" fontId="0" fillId="0" borderId="3" xfId="0" quotePrefix="1" applyFont="1" applyBorder="1" applyAlignment="1">
      <alignment horizontal="left" vertical="center"/>
    </xf>
    <xf numFmtId="0" fontId="0" fillId="0" borderId="3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20" fontId="0" fillId="0" borderId="0" xfId="0" applyNumberFormat="1" applyFont="1" applyAlignment="1">
      <alignment horizontal="left" vertical="center"/>
    </xf>
    <xf numFmtId="14" fontId="0" fillId="0" borderId="3" xfId="0" applyNumberFormat="1" applyFont="1" applyBorder="1" applyAlignment="1">
      <alignment horizontal="left" vertical="center"/>
    </xf>
    <xf numFmtId="164" fontId="0" fillId="0" borderId="6" xfId="0" applyNumberFormat="1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left" vertical="center" wrapText="1"/>
    </xf>
    <xf numFmtId="164" fontId="0" fillId="0" borderId="3" xfId="0" applyNumberFormat="1" applyFont="1" applyBorder="1" applyAlignment="1">
      <alignment horizontal="left" vertical="center" wrapText="1"/>
    </xf>
    <xf numFmtId="167" fontId="0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4" fontId="0" fillId="0" borderId="23" xfId="0" applyNumberFormat="1" applyFont="1" applyBorder="1" applyAlignment="1">
      <alignment horizontal="left" vertical="center"/>
    </xf>
    <xf numFmtId="164" fontId="0" fillId="0" borderId="18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" fontId="0" fillId="0" borderId="6" xfId="0" applyNumberFormat="1" applyFont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165" fontId="0" fillId="0" borderId="0" xfId="0" applyNumberFormat="1" applyFont="1" applyFill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1" fillId="0" borderId="4" xfId="0" applyFont="1" applyBorder="1"/>
    <xf numFmtId="0" fontId="1" fillId="0" borderId="2" xfId="0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Font="1"/>
    <xf numFmtId="164" fontId="0" fillId="0" borderId="0" xfId="0" applyNumberFormat="1" applyFont="1"/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3" xfId="0" applyFont="1" applyBorder="1"/>
    <xf numFmtId="164" fontId="0" fillId="0" borderId="6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4" fontId="0" fillId="0" borderId="0" xfId="0" applyNumberFormat="1" applyFont="1"/>
    <xf numFmtId="20" fontId="0" fillId="0" borderId="0" xfId="0" applyNumberFormat="1" applyFont="1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5" xfId="0" applyFont="1" applyBorder="1"/>
    <xf numFmtId="0" fontId="0" fillId="0" borderId="2" xfId="0" applyFont="1" applyBorder="1"/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7"/>
  <sheetViews>
    <sheetView showZeros="0" tabSelected="1" zoomScaleNormal="100" workbookViewId="0">
      <selection sqref="A1:H1"/>
    </sheetView>
  </sheetViews>
  <sheetFormatPr defaultRowHeight="15" x14ac:dyDescent="0.25"/>
  <cols>
    <col min="1" max="1" width="4.28515625" style="38" customWidth="1"/>
    <col min="2" max="2" width="28.140625" style="38" customWidth="1"/>
    <col min="3" max="3" width="9.85546875" style="39" customWidth="1"/>
    <col min="4" max="4" width="15.28515625" style="39" customWidth="1"/>
    <col min="5" max="5" width="15.42578125" style="39" customWidth="1"/>
    <col min="6" max="6" width="16" style="39" customWidth="1"/>
    <col min="7" max="7" width="14.85546875" style="39" customWidth="1"/>
    <col min="8" max="8" width="26" style="38" customWidth="1"/>
    <col min="9" max="16384" width="9.140625" style="38"/>
  </cols>
  <sheetData>
    <row r="1" spans="1:8" ht="60" customHeight="1" x14ac:dyDescent="0.25">
      <c r="A1" s="157" t="s">
        <v>0</v>
      </c>
      <c r="B1" s="157"/>
      <c r="C1" s="157"/>
      <c r="D1" s="157"/>
      <c r="E1" s="157"/>
      <c r="F1" s="157"/>
      <c r="G1" s="157"/>
      <c r="H1" s="157"/>
    </row>
    <row r="3" spans="1:8" x14ac:dyDescent="0.25">
      <c r="F3" s="143" t="s">
        <v>1</v>
      </c>
      <c r="G3" s="144"/>
      <c r="H3" s="21"/>
    </row>
    <row r="4" spans="1:8" x14ac:dyDescent="0.25">
      <c r="A4" s="13"/>
      <c r="B4" s="10" t="s">
        <v>2</v>
      </c>
      <c r="C4" s="140" t="s">
        <v>104</v>
      </c>
      <c r="D4" s="145"/>
      <c r="E4" s="146"/>
      <c r="F4" s="14" t="s">
        <v>4</v>
      </c>
      <c r="G4" s="14" t="s">
        <v>5</v>
      </c>
      <c r="H4" s="5" t="s">
        <v>6</v>
      </c>
    </row>
    <row r="5" spans="1:8" x14ac:dyDescent="0.25">
      <c r="A5" s="40"/>
      <c r="B5" s="10" t="s">
        <v>7</v>
      </c>
      <c r="C5" s="140" t="s">
        <v>108</v>
      </c>
      <c r="D5" s="141"/>
      <c r="E5" s="142"/>
      <c r="F5" s="15">
        <v>1</v>
      </c>
      <c r="G5" s="15">
        <v>5</v>
      </c>
      <c r="H5" s="21" t="s">
        <v>28</v>
      </c>
    </row>
    <row r="6" spans="1:8" x14ac:dyDescent="0.25">
      <c r="A6" s="5" t="s">
        <v>9</v>
      </c>
      <c r="B6" s="5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5" t="s">
        <v>16</v>
      </c>
    </row>
    <row r="7" spans="1:8" x14ac:dyDescent="0.25">
      <c r="A7" s="9">
        <v>1</v>
      </c>
      <c r="B7" s="21" t="s">
        <v>109</v>
      </c>
      <c r="C7" s="27">
        <v>96.596059999999994</v>
      </c>
      <c r="D7" s="27">
        <v>100</v>
      </c>
      <c r="E7" s="25">
        <f>C7*(60/100)</f>
        <v>57.957635999999994</v>
      </c>
      <c r="F7" s="26">
        <f>D7*(40/100)</f>
        <v>40</v>
      </c>
      <c r="G7" s="26">
        <f>E7+F7</f>
        <v>97.957635999999994</v>
      </c>
      <c r="H7" s="5" t="s">
        <v>110</v>
      </c>
    </row>
    <row r="8" spans="1:8" x14ac:dyDescent="0.25">
      <c r="A8" s="9">
        <v>2</v>
      </c>
      <c r="B8" s="21" t="s">
        <v>111</v>
      </c>
      <c r="C8" s="27">
        <v>92.501890000000003</v>
      </c>
      <c r="D8" s="27">
        <v>96.25</v>
      </c>
      <c r="E8" s="25">
        <f>C8*(60/100)</f>
        <v>55.501134</v>
      </c>
      <c r="F8" s="26">
        <f>D8*(40/100)</f>
        <v>38.5</v>
      </c>
      <c r="G8" s="26">
        <f>E8+F8</f>
        <v>94.001134000000008</v>
      </c>
      <c r="H8" s="5" t="s">
        <v>110</v>
      </c>
    </row>
    <row r="9" spans="1:8" x14ac:dyDescent="0.25">
      <c r="A9" s="9">
        <v>3</v>
      </c>
      <c r="B9" s="21" t="s">
        <v>112</v>
      </c>
      <c r="C9" s="27">
        <v>87.382900000000006</v>
      </c>
      <c r="D9" s="27">
        <v>95</v>
      </c>
      <c r="E9" s="25">
        <f>C9*(60/100)</f>
        <v>52.429740000000002</v>
      </c>
      <c r="F9" s="26">
        <f>D9*(40/100)</f>
        <v>38</v>
      </c>
      <c r="G9" s="26">
        <f>E9+F9</f>
        <v>90.42974000000001</v>
      </c>
      <c r="H9" s="5" t="s">
        <v>110</v>
      </c>
    </row>
    <row r="10" spans="1:8" x14ac:dyDescent="0.25">
      <c r="A10" s="9">
        <v>4</v>
      </c>
      <c r="B10" s="21" t="s">
        <v>113</v>
      </c>
      <c r="C10" s="27">
        <v>83.830680000000001</v>
      </c>
      <c r="D10" s="27">
        <v>80</v>
      </c>
      <c r="E10" s="25">
        <f>C10*(60/100)</f>
        <v>50.298408000000002</v>
      </c>
      <c r="F10" s="26">
        <f>D10*(40/100)</f>
        <v>32</v>
      </c>
      <c r="G10" s="26">
        <f>E10+F10</f>
        <v>82.298407999999995</v>
      </c>
      <c r="H10" s="5" t="s">
        <v>110</v>
      </c>
    </row>
    <row r="11" spans="1:8" x14ac:dyDescent="0.25">
      <c r="A11" s="9">
        <v>5</v>
      </c>
      <c r="B11" s="21" t="s">
        <v>114</v>
      </c>
      <c r="C11" s="27">
        <v>73.637370000000004</v>
      </c>
      <c r="D11" s="27">
        <v>87.5</v>
      </c>
      <c r="E11" s="25">
        <f>C11*(60/100)</f>
        <v>44.182422000000003</v>
      </c>
      <c r="F11" s="26">
        <f>D11*(40/100)</f>
        <v>35</v>
      </c>
      <c r="G11" s="26">
        <f>E11+F11</f>
        <v>79.182422000000003</v>
      </c>
      <c r="H11" s="21" t="s">
        <v>98</v>
      </c>
    </row>
    <row r="12" spans="1:8" x14ac:dyDescent="0.25">
      <c r="A12" s="54"/>
    </row>
    <row r="13" spans="1:8" x14ac:dyDescent="0.25">
      <c r="A13" s="54"/>
    </row>
    <row r="14" spans="1:8" x14ac:dyDescent="0.25">
      <c r="A14" s="54"/>
      <c r="B14" s="16" t="s">
        <v>22</v>
      </c>
      <c r="C14" s="55" t="s">
        <v>115</v>
      </c>
    </row>
    <row r="15" spans="1:8" x14ac:dyDescent="0.25">
      <c r="B15" s="16" t="s">
        <v>23</v>
      </c>
      <c r="C15" s="2" t="s">
        <v>107</v>
      </c>
    </row>
    <row r="16" spans="1:8" x14ac:dyDescent="0.25">
      <c r="B16" s="16" t="s">
        <v>24</v>
      </c>
      <c r="C16" s="39" t="s">
        <v>116</v>
      </c>
    </row>
    <row r="35" spans="1:8" x14ac:dyDescent="0.25">
      <c r="C35" s="80"/>
      <c r="F35" s="143" t="s">
        <v>1</v>
      </c>
      <c r="G35" s="144"/>
      <c r="H35" s="21"/>
    </row>
    <row r="36" spans="1:8" x14ac:dyDescent="0.25">
      <c r="B36" s="5" t="s">
        <v>2</v>
      </c>
      <c r="C36" s="140" t="s">
        <v>117</v>
      </c>
      <c r="D36" s="141"/>
      <c r="E36" s="142"/>
      <c r="F36" s="14" t="s">
        <v>4</v>
      </c>
      <c r="G36" s="14" t="s">
        <v>5</v>
      </c>
      <c r="H36" s="5" t="s">
        <v>6</v>
      </c>
    </row>
    <row r="37" spans="1:8" x14ac:dyDescent="0.25">
      <c r="B37" s="5" t="s">
        <v>7</v>
      </c>
      <c r="C37" s="140" t="s">
        <v>118</v>
      </c>
      <c r="D37" s="141"/>
      <c r="E37" s="142"/>
      <c r="F37" s="15">
        <v>1</v>
      </c>
      <c r="G37" s="15">
        <v>5</v>
      </c>
      <c r="H37" s="81" t="s">
        <v>119</v>
      </c>
    </row>
    <row r="38" spans="1:8" x14ac:dyDescent="0.25">
      <c r="A38" s="5" t="s">
        <v>9</v>
      </c>
      <c r="B38" s="5" t="s">
        <v>10</v>
      </c>
      <c r="C38" s="17" t="s">
        <v>11</v>
      </c>
      <c r="D38" s="14" t="s">
        <v>33</v>
      </c>
      <c r="E38" s="14" t="s">
        <v>34</v>
      </c>
      <c r="F38" s="14" t="s">
        <v>35</v>
      </c>
      <c r="G38" s="14" t="s">
        <v>15</v>
      </c>
      <c r="H38" s="5" t="s">
        <v>16</v>
      </c>
    </row>
    <row r="39" spans="1:8" x14ac:dyDescent="0.25">
      <c r="A39" s="21">
        <v>1</v>
      </c>
      <c r="B39" s="82" t="s">
        <v>120</v>
      </c>
      <c r="C39" s="83">
        <v>81.10651</v>
      </c>
      <c r="D39" s="26">
        <v>89.73</v>
      </c>
      <c r="E39" s="26">
        <f t="shared" ref="E39:E49" si="0">C39*(70/100)</f>
        <v>56.774556999999994</v>
      </c>
      <c r="F39" s="26">
        <f t="shared" ref="F39:F49" si="1">D39*(30/100)</f>
        <v>26.919</v>
      </c>
      <c r="G39" s="26">
        <f t="shared" ref="G39:G49" si="2">E39+F39</f>
        <v>83.693556999999998</v>
      </c>
      <c r="H39" s="5" t="s">
        <v>17</v>
      </c>
    </row>
    <row r="40" spans="1:8" x14ac:dyDescent="0.25">
      <c r="A40" s="21">
        <v>2</v>
      </c>
      <c r="B40" s="21" t="s">
        <v>121</v>
      </c>
      <c r="C40" s="83">
        <v>79.657300000000006</v>
      </c>
      <c r="D40" s="26">
        <v>92.76</v>
      </c>
      <c r="E40" s="26">
        <f t="shared" si="0"/>
        <v>55.760110000000005</v>
      </c>
      <c r="F40" s="26">
        <f t="shared" si="1"/>
        <v>27.827999999999999</v>
      </c>
      <c r="G40" s="26">
        <f t="shared" si="2"/>
        <v>83.58811</v>
      </c>
      <c r="H40" s="5" t="s">
        <v>17</v>
      </c>
    </row>
    <row r="41" spans="1:8" x14ac:dyDescent="0.25">
      <c r="A41" s="21">
        <v>3</v>
      </c>
      <c r="B41" s="21" t="s">
        <v>122</v>
      </c>
      <c r="C41" s="83">
        <v>79.258340000000004</v>
      </c>
      <c r="D41" s="26">
        <v>85.53</v>
      </c>
      <c r="E41" s="26">
        <f t="shared" si="0"/>
        <v>55.480837999999999</v>
      </c>
      <c r="F41" s="26">
        <f t="shared" si="1"/>
        <v>25.658999999999999</v>
      </c>
      <c r="G41" s="26">
        <f t="shared" si="2"/>
        <v>81.139837999999997</v>
      </c>
      <c r="H41" s="5" t="s">
        <v>17</v>
      </c>
    </row>
    <row r="42" spans="1:8" x14ac:dyDescent="0.25">
      <c r="A42" s="21">
        <v>4</v>
      </c>
      <c r="B42" s="21" t="s">
        <v>123</v>
      </c>
      <c r="C42" s="83">
        <v>75.323539999999994</v>
      </c>
      <c r="D42" s="26">
        <v>94.16</v>
      </c>
      <c r="E42" s="26">
        <f t="shared" si="0"/>
        <v>52.726477999999993</v>
      </c>
      <c r="F42" s="26">
        <f t="shared" si="1"/>
        <v>28.247999999999998</v>
      </c>
      <c r="G42" s="26">
        <f t="shared" si="2"/>
        <v>80.974477999999991</v>
      </c>
      <c r="H42" s="5" t="s">
        <v>17</v>
      </c>
    </row>
    <row r="43" spans="1:8" x14ac:dyDescent="0.25">
      <c r="A43" s="21">
        <v>5</v>
      </c>
      <c r="B43" s="21" t="s">
        <v>124</v>
      </c>
      <c r="C43" s="83">
        <v>76.374889999999994</v>
      </c>
      <c r="D43" s="26">
        <v>89.5</v>
      </c>
      <c r="E43" s="26">
        <f t="shared" si="0"/>
        <v>53.462422999999994</v>
      </c>
      <c r="F43" s="26">
        <f t="shared" si="1"/>
        <v>26.849999999999998</v>
      </c>
      <c r="G43" s="26">
        <f t="shared" si="2"/>
        <v>80.312422999999995</v>
      </c>
      <c r="H43" s="5" t="s">
        <v>17</v>
      </c>
    </row>
    <row r="44" spans="1:8" x14ac:dyDescent="0.25">
      <c r="A44" s="21">
        <v>6</v>
      </c>
      <c r="B44" s="21" t="s">
        <v>125</v>
      </c>
      <c r="C44" s="83">
        <v>77.134739999999994</v>
      </c>
      <c r="D44" s="26">
        <v>85.3</v>
      </c>
      <c r="E44" s="26">
        <f t="shared" si="0"/>
        <v>53.994317999999993</v>
      </c>
      <c r="F44" s="26">
        <f t="shared" si="1"/>
        <v>25.59</v>
      </c>
      <c r="G44" s="26">
        <f t="shared" si="2"/>
        <v>79.584317999999996</v>
      </c>
      <c r="H44" s="5" t="s">
        <v>17</v>
      </c>
    </row>
    <row r="45" spans="1:8" x14ac:dyDescent="0.25">
      <c r="A45" s="21">
        <v>7</v>
      </c>
      <c r="B45" s="21" t="s">
        <v>126</v>
      </c>
      <c r="C45" s="83">
        <v>72.209900000000005</v>
      </c>
      <c r="D45" s="26">
        <v>89.5</v>
      </c>
      <c r="E45" s="26">
        <f t="shared" si="0"/>
        <v>50.546930000000003</v>
      </c>
      <c r="F45" s="26">
        <f t="shared" si="1"/>
        <v>26.849999999999998</v>
      </c>
      <c r="G45" s="26">
        <f t="shared" si="2"/>
        <v>77.396929999999998</v>
      </c>
      <c r="H45" s="5" t="s">
        <v>17</v>
      </c>
    </row>
    <row r="46" spans="1:8" x14ac:dyDescent="0.25">
      <c r="A46" s="21">
        <v>8</v>
      </c>
      <c r="B46" s="21" t="s">
        <v>127</v>
      </c>
      <c r="C46" s="83">
        <v>75.924480000000003</v>
      </c>
      <c r="D46" s="26">
        <v>72.7</v>
      </c>
      <c r="E46" s="26">
        <f t="shared" si="0"/>
        <v>53.147135999999996</v>
      </c>
      <c r="F46" s="26">
        <f t="shared" si="1"/>
        <v>21.81</v>
      </c>
      <c r="G46" s="26">
        <f t="shared" si="2"/>
        <v>74.957135999999991</v>
      </c>
      <c r="H46" s="5" t="s">
        <v>17</v>
      </c>
    </row>
    <row r="47" spans="1:8" ht="60" x14ac:dyDescent="0.25">
      <c r="A47" s="21">
        <v>9</v>
      </c>
      <c r="B47" s="21" t="s">
        <v>128</v>
      </c>
      <c r="C47" s="83">
        <v>77.267189999999999</v>
      </c>
      <c r="D47" s="26">
        <v>96.26</v>
      </c>
      <c r="E47" s="26">
        <f t="shared" si="0"/>
        <v>54.087032999999998</v>
      </c>
      <c r="F47" s="26">
        <f t="shared" si="1"/>
        <v>28.878</v>
      </c>
      <c r="G47" s="26">
        <f t="shared" si="2"/>
        <v>82.965033000000005</v>
      </c>
      <c r="H47" s="7" t="s">
        <v>129</v>
      </c>
    </row>
    <row r="48" spans="1:8" ht="60" x14ac:dyDescent="0.25">
      <c r="A48" s="21">
        <v>10</v>
      </c>
      <c r="B48" s="21" t="s">
        <v>96</v>
      </c>
      <c r="C48" s="83">
        <v>71.423590000000004</v>
      </c>
      <c r="D48" s="26">
        <v>93</v>
      </c>
      <c r="E48" s="26">
        <f t="shared" si="0"/>
        <v>49.996513</v>
      </c>
      <c r="F48" s="26">
        <f t="shared" si="1"/>
        <v>27.9</v>
      </c>
      <c r="G48" s="26">
        <f t="shared" si="2"/>
        <v>77.896512999999999</v>
      </c>
      <c r="H48" s="7" t="s">
        <v>130</v>
      </c>
    </row>
    <row r="49" spans="1:8" ht="60" x14ac:dyDescent="0.25">
      <c r="A49" s="21">
        <v>11</v>
      </c>
      <c r="B49" s="21" t="s">
        <v>131</v>
      </c>
      <c r="C49" s="83">
        <v>74.000749999999996</v>
      </c>
      <c r="D49" s="26">
        <v>80.63</v>
      </c>
      <c r="E49" s="26">
        <f t="shared" si="0"/>
        <v>51.800524999999993</v>
      </c>
      <c r="F49" s="26">
        <f t="shared" si="1"/>
        <v>24.188999999999997</v>
      </c>
      <c r="G49" s="26">
        <f t="shared" si="2"/>
        <v>75.989524999999986</v>
      </c>
      <c r="H49" s="7" t="s">
        <v>129</v>
      </c>
    </row>
    <row r="50" spans="1:8" x14ac:dyDescent="0.25">
      <c r="A50" s="53"/>
      <c r="B50" s="53"/>
      <c r="C50" s="84"/>
      <c r="D50" s="52"/>
      <c r="E50" s="52"/>
      <c r="F50" s="52"/>
      <c r="G50" s="52"/>
      <c r="H50" s="6"/>
    </row>
    <row r="51" spans="1:8" x14ac:dyDescent="0.25">
      <c r="A51" s="16"/>
      <c r="B51" s="16" t="s">
        <v>22</v>
      </c>
      <c r="C51" s="85">
        <v>43801</v>
      </c>
      <c r="H51" s="16"/>
    </row>
    <row r="52" spans="1:8" x14ac:dyDescent="0.25">
      <c r="A52" s="16"/>
      <c r="B52" s="16" t="s">
        <v>23</v>
      </c>
      <c r="C52" s="86">
        <v>0.4375</v>
      </c>
      <c r="H52" s="16"/>
    </row>
    <row r="53" spans="1:8" x14ac:dyDescent="0.25">
      <c r="B53" s="16" t="s">
        <v>24</v>
      </c>
      <c r="C53" s="80" t="s">
        <v>132</v>
      </c>
      <c r="H53" s="16"/>
    </row>
    <row r="54" spans="1:8" x14ac:dyDescent="0.25">
      <c r="B54" s="16"/>
      <c r="C54" s="80"/>
      <c r="H54" s="16"/>
    </row>
    <row r="55" spans="1:8" x14ac:dyDescent="0.25">
      <c r="B55" s="16"/>
      <c r="C55" s="80"/>
      <c r="H55" s="16"/>
    </row>
    <row r="56" spans="1:8" x14ac:dyDescent="0.25">
      <c r="B56" s="16"/>
      <c r="C56" s="80"/>
      <c r="H56" s="16"/>
    </row>
    <row r="61" spans="1:8" x14ac:dyDescent="0.25">
      <c r="F61" s="143" t="s">
        <v>1</v>
      </c>
      <c r="G61" s="144"/>
      <c r="H61" s="21"/>
    </row>
    <row r="62" spans="1:8" x14ac:dyDescent="0.25">
      <c r="A62" s="13"/>
      <c r="B62" s="10" t="s">
        <v>2</v>
      </c>
      <c r="C62" s="153" t="s">
        <v>133</v>
      </c>
      <c r="D62" s="145"/>
      <c r="E62" s="146"/>
      <c r="F62" s="14" t="s">
        <v>4</v>
      </c>
      <c r="G62" s="14" t="s">
        <v>5</v>
      </c>
      <c r="H62" s="5" t="s">
        <v>6</v>
      </c>
    </row>
    <row r="63" spans="1:8" x14ac:dyDescent="0.25">
      <c r="A63" s="40"/>
      <c r="B63" s="10" t="s">
        <v>7</v>
      </c>
      <c r="C63" s="153" t="s">
        <v>134</v>
      </c>
      <c r="D63" s="141"/>
      <c r="E63" s="142"/>
      <c r="F63" s="15">
        <v>1</v>
      </c>
      <c r="G63" s="15">
        <v>5</v>
      </c>
      <c r="H63" s="21" t="s">
        <v>27</v>
      </c>
    </row>
    <row r="64" spans="1:8" x14ac:dyDescent="0.25">
      <c r="A64" s="5" t="s">
        <v>9</v>
      </c>
      <c r="B64" s="5" t="s">
        <v>10</v>
      </c>
      <c r="C64" s="14" t="s">
        <v>11</v>
      </c>
      <c r="D64" s="14" t="s">
        <v>135</v>
      </c>
      <c r="E64" s="14" t="s">
        <v>13</v>
      </c>
      <c r="F64" s="14" t="s">
        <v>14</v>
      </c>
      <c r="G64" s="14" t="s">
        <v>15</v>
      </c>
      <c r="H64" s="5" t="s">
        <v>16</v>
      </c>
    </row>
    <row r="65" spans="1:8" x14ac:dyDescent="0.25">
      <c r="A65" s="9">
        <v>1</v>
      </c>
      <c r="B65" s="21" t="s">
        <v>136</v>
      </c>
      <c r="C65" s="21">
        <v>97.367999999999995</v>
      </c>
      <c r="D65" s="27">
        <v>96.25</v>
      </c>
      <c r="E65" s="25">
        <f t="shared" ref="E65:E78" si="3">C65*(60/100)</f>
        <v>58.420799999999993</v>
      </c>
      <c r="F65" s="26">
        <f t="shared" ref="F65:F78" si="4">D65*(40/100)</f>
        <v>38.5</v>
      </c>
      <c r="G65" s="26">
        <f t="shared" ref="G65:G78" si="5">E65+F65</f>
        <v>96.920799999999986</v>
      </c>
      <c r="H65" s="5" t="s">
        <v>50</v>
      </c>
    </row>
    <row r="66" spans="1:8" x14ac:dyDescent="0.25">
      <c r="A66" s="60">
        <v>2</v>
      </c>
      <c r="B66" s="21" t="s">
        <v>137</v>
      </c>
      <c r="C66" s="21">
        <v>83.822000000000003</v>
      </c>
      <c r="D66" s="27">
        <v>95</v>
      </c>
      <c r="E66" s="25">
        <f t="shared" si="3"/>
        <v>50.293199999999999</v>
      </c>
      <c r="F66" s="26">
        <f t="shared" si="4"/>
        <v>38</v>
      </c>
      <c r="G66" s="26">
        <f t="shared" si="5"/>
        <v>88.293199999999999</v>
      </c>
      <c r="H66" s="5" t="s">
        <v>50</v>
      </c>
    </row>
    <row r="67" spans="1:8" x14ac:dyDescent="0.25">
      <c r="A67" s="9">
        <v>3</v>
      </c>
      <c r="B67" s="21" t="s">
        <v>138</v>
      </c>
      <c r="C67" s="21">
        <v>83.602999999999994</v>
      </c>
      <c r="D67" s="27">
        <v>93.75</v>
      </c>
      <c r="E67" s="25">
        <f t="shared" si="3"/>
        <v>50.161799999999992</v>
      </c>
      <c r="F67" s="26">
        <f t="shared" si="4"/>
        <v>37.5</v>
      </c>
      <c r="G67" s="26">
        <f t="shared" si="5"/>
        <v>87.661799999999999</v>
      </c>
      <c r="H67" s="5" t="s">
        <v>50</v>
      </c>
    </row>
    <row r="68" spans="1:8" x14ac:dyDescent="0.25">
      <c r="A68" s="9">
        <v>4</v>
      </c>
      <c r="B68" s="21" t="s">
        <v>139</v>
      </c>
      <c r="C68" s="21">
        <v>90.203999999999994</v>
      </c>
      <c r="D68" s="27">
        <v>76.25</v>
      </c>
      <c r="E68" s="25">
        <f t="shared" si="3"/>
        <v>54.122399999999992</v>
      </c>
      <c r="F68" s="26">
        <f t="shared" si="4"/>
        <v>30.5</v>
      </c>
      <c r="G68" s="26">
        <f t="shared" si="5"/>
        <v>84.622399999999999</v>
      </c>
      <c r="H68" s="5" t="s">
        <v>50</v>
      </c>
    </row>
    <row r="69" spans="1:8" x14ac:dyDescent="0.25">
      <c r="A69" s="9">
        <v>5</v>
      </c>
      <c r="B69" s="21" t="s">
        <v>140</v>
      </c>
      <c r="C69" s="21">
        <v>80.131</v>
      </c>
      <c r="D69" s="27">
        <v>86.25</v>
      </c>
      <c r="E69" s="25">
        <f t="shared" si="3"/>
        <v>48.078600000000002</v>
      </c>
      <c r="F69" s="26">
        <f t="shared" si="4"/>
        <v>34.5</v>
      </c>
      <c r="G69" s="26">
        <f t="shared" si="5"/>
        <v>82.578599999999994</v>
      </c>
      <c r="H69" s="5" t="s">
        <v>50</v>
      </c>
    </row>
    <row r="70" spans="1:8" x14ac:dyDescent="0.25">
      <c r="A70" s="9">
        <v>6</v>
      </c>
      <c r="B70" s="21" t="s">
        <v>141</v>
      </c>
      <c r="C70" s="21">
        <v>89.742999999999995</v>
      </c>
      <c r="D70" s="27">
        <v>71.25</v>
      </c>
      <c r="E70" s="25">
        <f t="shared" si="3"/>
        <v>53.845799999999997</v>
      </c>
      <c r="F70" s="26">
        <f t="shared" si="4"/>
        <v>28.5</v>
      </c>
      <c r="G70" s="26">
        <f t="shared" si="5"/>
        <v>82.345799999999997</v>
      </c>
      <c r="H70" s="5" t="s">
        <v>50</v>
      </c>
    </row>
    <row r="71" spans="1:8" x14ac:dyDescent="0.25">
      <c r="A71" s="9">
        <v>7</v>
      </c>
      <c r="B71" s="21" t="s">
        <v>142</v>
      </c>
      <c r="C71" s="21">
        <v>85.415000000000006</v>
      </c>
      <c r="D71" s="27">
        <v>77.5</v>
      </c>
      <c r="E71" s="25">
        <f t="shared" si="3"/>
        <v>51.249000000000002</v>
      </c>
      <c r="F71" s="26">
        <f t="shared" si="4"/>
        <v>31</v>
      </c>
      <c r="G71" s="26">
        <f t="shared" si="5"/>
        <v>82.248999999999995</v>
      </c>
      <c r="H71" s="5" t="s">
        <v>50</v>
      </c>
    </row>
    <row r="72" spans="1:8" x14ac:dyDescent="0.25">
      <c r="A72" s="9">
        <v>8</v>
      </c>
      <c r="B72" s="21" t="s">
        <v>143</v>
      </c>
      <c r="C72" s="21">
        <v>80.247</v>
      </c>
      <c r="D72" s="27">
        <v>80</v>
      </c>
      <c r="E72" s="25">
        <f t="shared" si="3"/>
        <v>48.148199999999996</v>
      </c>
      <c r="F72" s="26">
        <f t="shared" si="4"/>
        <v>32</v>
      </c>
      <c r="G72" s="26">
        <f t="shared" si="5"/>
        <v>80.148200000000003</v>
      </c>
      <c r="H72" s="5" t="s">
        <v>50</v>
      </c>
    </row>
    <row r="73" spans="1:8" x14ac:dyDescent="0.25">
      <c r="A73" s="9">
        <v>9</v>
      </c>
      <c r="B73" s="21" t="s">
        <v>144</v>
      </c>
      <c r="C73" s="21">
        <v>90.361999999999995</v>
      </c>
      <c r="D73" s="27">
        <v>63.75</v>
      </c>
      <c r="E73" s="25">
        <f t="shared" si="3"/>
        <v>54.217199999999998</v>
      </c>
      <c r="F73" s="26">
        <f t="shared" si="4"/>
        <v>25.5</v>
      </c>
      <c r="G73" s="26">
        <f t="shared" si="5"/>
        <v>79.717199999999991</v>
      </c>
      <c r="H73" s="5" t="s">
        <v>50</v>
      </c>
    </row>
    <row r="74" spans="1:8" x14ac:dyDescent="0.25">
      <c r="A74" s="9">
        <v>10</v>
      </c>
      <c r="B74" s="21" t="s">
        <v>145</v>
      </c>
      <c r="C74" s="21">
        <v>79.492000000000004</v>
      </c>
      <c r="D74" s="27">
        <v>80</v>
      </c>
      <c r="E74" s="25">
        <f t="shared" si="3"/>
        <v>47.6952</v>
      </c>
      <c r="F74" s="26">
        <f t="shared" si="4"/>
        <v>32</v>
      </c>
      <c r="G74" s="26">
        <f t="shared" si="5"/>
        <v>79.6952</v>
      </c>
      <c r="H74" s="5" t="s">
        <v>50</v>
      </c>
    </row>
    <row r="75" spans="1:8" x14ac:dyDescent="0.25">
      <c r="A75" s="9">
        <v>11</v>
      </c>
      <c r="B75" s="21" t="s">
        <v>146</v>
      </c>
      <c r="C75" s="21">
        <v>78.975999999999999</v>
      </c>
      <c r="D75" s="27">
        <v>77.5</v>
      </c>
      <c r="E75" s="25">
        <f t="shared" si="3"/>
        <v>47.385599999999997</v>
      </c>
      <c r="F75" s="26">
        <f t="shared" si="4"/>
        <v>31</v>
      </c>
      <c r="G75" s="26">
        <f t="shared" si="5"/>
        <v>78.385599999999997</v>
      </c>
      <c r="H75" s="21" t="s">
        <v>147</v>
      </c>
    </row>
    <row r="76" spans="1:8" x14ac:dyDescent="0.25">
      <c r="A76" s="60">
        <v>12</v>
      </c>
      <c r="B76" s="21" t="s">
        <v>148</v>
      </c>
      <c r="C76" s="21">
        <v>76.995999999999995</v>
      </c>
      <c r="D76" s="27">
        <v>78.75</v>
      </c>
      <c r="E76" s="25">
        <f t="shared" si="3"/>
        <v>46.197599999999994</v>
      </c>
      <c r="F76" s="26">
        <f t="shared" si="4"/>
        <v>31.5</v>
      </c>
      <c r="G76" s="26">
        <f t="shared" si="5"/>
        <v>77.697599999999994</v>
      </c>
      <c r="H76" s="21" t="s">
        <v>147</v>
      </c>
    </row>
    <row r="77" spans="1:8" x14ac:dyDescent="0.25">
      <c r="A77" s="5">
        <v>13</v>
      </c>
      <c r="B77" s="21" t="s">
        <v>149</v>
      </c>
      <c r="C77" s="21">
        <v>75.902000000000001</v>
      </c>
      <c r="D77" s="27">
        <v>75</v>
      </c>
      <c r="E77" s="25">
        <f t="shared" si="3"/>
        <v>45.541199999999996</v>
      </c>
      <c r="F77" s="26">
        <f t="shared" si="4"/>
        <v>30</v>
      </c>
      <c r="G77" s="26">
        <f t="shared" si="5"/>
        <v>75.541200000000003</v>
      </c>
      <c r="H77" s="21" t="s">
        <v>147</v>
      </c>
    </row>
    <row r="78" spans="1:8" x14ac:dyDescent="0.25">
      <c r="A78" s="5">
        <v>14</v>
      </c>
      <c r="B78" s="21" t="s">
        <v>150</v>
      </c>
      <c r="C78" s="21">
        <v>78.349000000000004</v>
      </c>
      <c r="D78" s="26">
        <v>63.75</v>
      </c>
      <c r="E78" s="26">
        <f t="shared" si="3"/>
        <v>47.009399999999999</v>
      </c>
      <c r="F78" s="26">
        <f t="shared" si="4"/>
        <v>25.5</v>
      </c>
      <c r="G78" s="26">
        <f t="shared" si="5"/>
        <v>72.509399999999999</v>
      </c>
      <c r="H78" s="21" t="s">
        <v>147</v>
      </c>
    </row>
    <row r="79" spans="1:8" x14ac:dyDescent="0.25">
      <c r="A79" s="61"/>
      <c r="B79" s="53"/>
      <c r="C79" s="53"/>
      <c r="D79" s="52"/>
      <c r="E79" s="52"/>
      <c r="F79" s="52"/>
      <c r="G79" s="52"/>
      <c r="H79" s="6"/>
    </row>
    <row r="81" spans="2:8" x14ac:dyDescent="0.25">
      <c r="B81" s="16" t="s">
        <v>151</v>
      </c>
    </row>
    <row r="82" spans="2:8" x14ac:dyDescent="0.25">
      <c r="B82" s="16" t="s">
        <v>152</v>
      </c>
    </row>
    <row r="83" spans="2:8" x14ac:dyDescent="0.25">
      <c r="B83" s="16" t="s">
        <v>153</v>
      </c>
    </row>
    <row r="96" spans="2:8" x14ac:dyDescent="0.25">
      <c r="F96" s="143" t="s">
        <v>1</v>
      </c>
      <c r="G96" s="144"/>
      <c r="H96" s="21"/>
    </row>
    <row r="97" spans="1:8" x14ac:dyDescent="0.25">
      <c r="A97" s="13"/>
      <c r="B97" s="10" t="s">
        <v>2</v>
      </c>
      <c r="C97" s="153" t="s">
        <v>133</v>
      </c>
      <c r="D97" s="145"/>
      <c r="E97" s="146"/>
      <c r="F97" s="14" t="s">
        <v>4</v>
      </c>
      <c r="G97" s="14" t="s">
        <v>5</v>
      </c>
      <c r="H97" s="5" t="s">
        <v>6</v>
      </c>
    </row>
    <row r="98" spans="1:8" x14ac:dyDescent="0.25">
      <c r="A98" s="40"/>
      <c r="B98" s="10" t="s">
        <v>7</v>
      </c>
      <c r="C98" s="153" t="s">
        <v>154</v>
      </c>
      <c r="D98" s="141"/>
      <c r="E98" s="142"/>
      <c r="F98" s="15">
        <v>1</v>
      </c>
      <c r="G98" s="15">
        <v>5</v>
      </c>
      <c r="H98" s="21" t="s">
        <v>27</v>
      </c>
    </row>
    <row r="99" spans="1:8" x14ac:dyDescent="0.25">
      <c r="A99" s="5" t="s">
        <v>9</v>
      </c>
      <c r="B99" s="5" t="s">
        <v>10</v>
      </c>
      <c r="C99" s="14" t="s">
        <v>11</v>
      </c>
      <c r="D99" s="14" t="s">
        <v>135</v>
      </c>
      <c r="E99" s="14" t="s">
        <v>13</v>
      </c>
      <c r="F99" s="14" t="s">
        <v>14</v>
      </c>
      <c r="G99" s="14" t="s">
        <v>15</v>
      </c>
      <c r="H99" s="5" t="s">
        <v>16</v>
      </c>
    </row>
    <row r="100" spans="1:8" x14ac:dyDescent="0.25">
      <c r="A100" s="9">
        <v>1</v>
      </c>
      <c r="B100" s="21" t="s">
        <v>155</v>
      </c>
      <c r="C100" s="21">
        <v>93.563999999999993</v>
      </c>
      <c r="D100" s="27">
        <v>96.25</v>
      </c>
      <c r="E100" s="25">
        <f t="shared" ref="E100:E119" si="6">C100*(60/100)</f>
        <v>56.138399999999997</v>
      </c>
      <c r="F100" s="26">
        <f t="shared" ref="F100:F119" si="7">D100*(40/100)</f>
        <v>38.5</v>
      </c>
      <c r="G100" s="26">
        <f t="shared" ref="G100:G119" si="8">E100+F100</f>
        <v>94.63839999999999</v>
      </c>
      <c r="H100" s="5" t="s">
        <v>50</v>
      </c>
    </row>
    <row r="101" spans="1:8" x14ac:dyDescent="0.25">
      <c r="A101" s="9">
        <v>2</v>
      </c>
      <c r="B101" s="21" t="s">
        <v>156</v>
      </c>
      <c r="C101" s="21">
        <v>89.087000000000003</v>
      </c>
      <c r="D101" s="27">
        <v>90</v>
      </c>
      <c r="E101" s="25">
        <f t="shared" si="6"/>
        <v>53.452199999999998</v>
      </c>
      <c r="F101" s="26">
        <f t="shared" si="7"/>
        <v>36</v>
      </c>
      <c r="G101" s="26">
        <f t="shared" si="8"/>
        <v>89.452200000000005</v>
      </c>
      <c r="H101" s="5" t="s">
        <v>50</v>
      </c>
    </row>
    <row r="102" spans="1:8" x14ac:dyDescent="0.25">
      <c r="A102" s="9">
        <v>3</v>
      </c>
      <c r="B102" s="21" t="s">
        <v>157</v>
      </c>
      <c r="C102" s="21">
        <v>96.725999999999999</v>
      </c>
      <c r="D102" s="27">
        <v>71.25</v>
      </c>
      <c r="E102" s="25">
        <f t="shared" si="6"/>
        <v>58.035599999999995</v>
      </c>
      <c r="F102" s="26">
        <f t="shared" si="7"/>
        <v>28.5</v>
      </c>
      <c r="G102" s="26">
        <f t="shared" si="8"/>
        <v>86.535599999999988</v>
      </c>
      <c r="H102" s="5" t="s">
        <v>50</v>
      </c>
    </row>
    <row r="103" spans="1:8" x14ac:dyDescent="0.25">
      <c r="A103" s="9">
        <v>4</v>
      </c>
      <c r="B103" s="21" t="s">
        <v>158</v>
      </c>
      <c r="C103" s="21">
        <v>85.28</v>
      </c>
      <c r="D103" s="27">
        <v>80</v>
      </c>
      <c r="E103" s="25">
        <f t="shared" si="6"/>
        <v>51.167999999999999</v>
      </c>
      <c r="F103" s="26">
        <f t="shared" si="7"/>
        <v>32</v>
      </c>
      <c r="G103" s="26">
        <f t="shared" si="8"/>
        <v>83.168000000000006</v>
      </c>
      <c r="H103" s="5" t="s">
        <v>50</v>
      </c>
    </row>
    <row r="104" spans="1:8" x14ac:dyDescent="0.25">
      <c r="A104" s="9">
        <v>5</v>
      </c>
      <c r="B104" s="21" t="s">
        <v>159</v>
      </c>
      <c r="C104" s="21">
        <v>85.863</v>
      </c>
      <c r="D104" s="27">
        <v>78.75</v>
      </c>
      <c r="E104" s="25">
        <f t="shared" si="6"/>
        <v>51.517800000000001</v>
      </c>
      <c r="F104" s="26">
        <f t="shared" si="7"/>
        <v>31.5</v>
      </c>
      <c r="G104" s="26">
        <f t="shared" si="8"/>
        <v>83.017799999999994</v>
      </c>
      <c r="H104" s="5" t="s">
        <v>50</v>
      </c>
    </row>
    <row r="105" spans="1:8" x14ac:dyDescent="0.25">
      <c r="A105" s="9">
        <v>6</v>
      </c>
      <c r="B105" s="21" t="s">
        <v>160</v>
      </c>
      <c r="C105" s="21">
        <v>79.006</v>
      </c>
      <c r="D105" s="27">
        <v>87.5</v>
      </c>
      <c r="E105" s="25">
        <f t="shared" si="6"/>
        <v>47.403599999999997</v>
      </c>
      <c r="F105" s="26">
        <f t="shared" si="7"/>
        <v>35</v>
      </c>
      <c r="G105" s="26">
        <f t="shared" si="8"/>
        <v>82.403599999999997</v>
      </c>
      <c r="H105" s="5" t="s">
        <v>50</v>
      </c>
    </row>
    <row r="106" spans="1:8" x14ac:dyDescent="0.25">
      <c r="A106" s="9">
        <v>7</v>
      </c>
      <c r="B106" s="21" t="s">
        <v>161</v>
      </c>
      <c r="C106" s="21">
        <v>80.53</v>
      </c>
      <c r="D106" s="27">
        <v>85</v>
      </c>
      <c r="E106" s="25">
        <f t="shared" si="6"/>
        <v>48.317999999999998</v>
      </c>
      <c r="F106" s="26">
        <f t="shared" si="7"/>
        <v>34</v>
      </c>
      <c r="G106" s="26">
        <f t="shared" si="8"/>
        <v>82.317999999999998</v>
      </c>
      <c r="H106" s="5" t="s">
        <v>50</v>
      </c>
    </row>
    <row r="107" spans="1:8" x14ac:dyDescent="0.25">
      <c r="A107" s="9">
        <v>8</v>
      </c>
      <c r="B107" s="21" t="s">
        <v>162</v>
      </c>
      <c r="C107" s="21">
        <v>75.480999999999995</v>
      </c>
      <c r="D107" s="27">
        <v>91.25</v>
      </c>
      <c r="E107" s="25">
        <f t="shared" si="6"/>
        <v>45.288599999999995</v>
      </c>
      <c r="F107" s="26">
        <f t="shared" si="7"/>
        <v>36.5</v>
      </c>
      <c r="G107" s="26">
        <f t="shared" si="8"/>
        <v>81.788600000000002</v>
      </c>
      <c r="H107" s="5" t="s">
        <v>50</v>
      </c>
    </row>
    <row r="108" spans="1:8" x14ac:dyDescent="0.25">
      <c r="A108" s="9">
        <v>9</v>
      </c>
      <c r="B108" s="21" t="s">
        <v>163</v>
      </c>
      <c r="C108" s="21">
        <v>85.019000000000005</v>
      </c>
      <c r="D108" s="27">
        <v>75</v>
      </c>
      <c r="E108" s="25">
        <f t="shared" si="6"/>
        <v>51.011400000000002</v>
      </c>
      <c r="F108" s="26">
        <f t="shared" si="7"/>
        <v>30</v>
      </c>
      <c r="G108" s="26">
        <f t="shared" si="8"/>
        <v>81.011400000000009</v>
      </c>
      <c r="H108" s="5" t="s">
        <v>50</v>
      </c>
    </row>
    <row r="109" spans="1:8" x14ac:dyDescent="0.25">
      <c r="A109" s="9">
        <v>10</v>
      </c>
      <c r="B109" s="21" t="s">
        <v>164</v>
      </c>
      <c r="C109" s="21">
        <v>78.534999999999997</v>
      </c>
      <c r="D109" s="27">
        <v>82.5</v>
      </c>
      <c r="E109" s="25">
        <f t="shared" si="6"/>
        <v>47.120999999999995</v>
      </c>
      <c r="F109" s="26">
        <f t="shared" si="7"/>
        <v>33</v>
      </c>
      <c r="G109" s="26">
        <f t="shared" si="8"/>
        <v>80.120999999999995</v>
      </c>
      <c r="H109" s="5" t="s">
        <v>50</v>
      </c>
    </row>
    <row r="110" spans="1:8" x14ac:dyDescent="0.25">
      <c r="A110" s="9">
        <v>11</v>
      </c>
      <c r="B110" s="21" t="s">
        <v>165</v>
      </c>
      <c r="C110" s="21">
        <v>88.135000000000005</v>
      </c>
      <c r="D110" s="27">
        <v>67.5</v>
      </c>
      <c r="E110" s="25">
        <f t="shared" si="6"/>
        <v>52.881</v>
      </c>
      <c r="F110" s="26">
        <f t="shared" si="7"/>
        <v>27</v>
      </c>
      <c r="G110" s="26">
        <f t="shared" si="8"/>
        <v>79.881</v>
      </c>
      <c r="H110" s="21" t="s">
        <v>147</v>
      </c>
    </row>
    <row r="111" spans="1:8" x14ac:dyDescent="0.25">
      <c r="A111" s="9">
        <v>12</v>
      </c>
      <c r="B111" s="21" t="s">
        <v>166</v>
      </c>
      <c r="C111" s="21">
        <v>75.173000000000002</v>
      </c>
      <c r="D111" s="27">
        <v>86.25</v>
      </c>
      <c r="E111" s="25">
        <f t="shared" si="6"/>
        <v>45.1038</v>
      </c>
      <c r="F111" s="26">
        <f t="shared" si="7"/>
        <v>34.5</v>
      </c>
      <c r="G111" s="26">
        <f t="shared" si="8"/>
        <v>79.603800000000007</v>
      </c>
      <c r="H111" s="21" t="s">
        <v>147</v>
      </c>
    </row>
    <row r="112" spans="1:8" x14ac:dyDescent="0.25">
      <c r="A112" s="9">
        <v>13</v>
      </c>
      <c r="B112" s="21" t="s">
        <v>167</v>
      </c>
      <c r="C112" s="21">
        <v>80.677000000000007</v>
      </c>
      <c r="D112" s="27">
        <v>76.25</v>
      </c>
      <c r="E112" s="25">
        <f t="shared" si="6"/>
        <v>48.406200000000005</v>
      </c>
      <c r="F112" s="26">
        <f t="shared" si="7"/>
        <v>30.5</v>
      </c>
      <c r="G112" s="26">
        <f t="shared" si="8"/>
        <v>78.906200000000013</v>
      </c>
      <c r="H112" s="21" t="s">
        <v>147</v>
      </c>
    </row>
    <row r="113" spans="1:8" x14ac:dyDescent="0.25">
      <c r="A113" s="9">
        <v>14</v>
      </c>
      <c r="B113" s="21" t="s">
        <v>168</v>
      </c>
      <c r="C113" s="21">
        <v>76.561999999999998</v>
      </c>
      <c r="D113" s="27">
        <v>81.25</v>
      </c>
      <c r="E113" s="25">
        <f t="shared" si="6"/>
        <v>45.937199999999997</v>
      </c>
      <c r="F113" s="26">
        <f t="shared" si="7"/>
        <v>32.5</v>
      </c>
      <c r="G113" s="26">
        <f t="shared" si="8"/>
        <v>78.43719999999999</v>
      </c>
      <c r="H113" s="21" t="s">
        <v>147</v>
      </c>
    </row>
    <row r="114" spans="1:8" x14ac:dyDescent="0.25">
      <c r="A114" s="9">
        <v>15</v>
      </c>
      <c r="B114" s="21" t="s">
        <v>169</v>
      </c>
      <c r="C114" s="21">
        <v>84.355999999999995</v>
      </c>
      <c r="D114" s="27">
        <v>68.75</v>
      </c>
      <c r="E114" s="25">
        <f t="shared" si="6"/>
        <v>50.613599999999998</v>
      </c>
      <c r="F114" s="26">
        <f t="shared" si="7"/>
        <v>27.5</v>
      </c>
      <c r="G114" s="26">
        <f t="shared" si="8"/>
        <v>78.113599999999991</v>
      </c>
      <c r="H114" s="21" t="s">
        <v>147</v>
      </c>
    </row>
    <row r="115" spans="1:8" x14ac:dyDescent="0.25">
      <c r="A115" s="9">
        <v>16</v>
      </c>
      <c r="B115" s="21" t="s">
        <v>170</v>
      </c>
      <c r="C115" s="21">
        <v>95.131</v>
      </c>
      <c r="D115" s="27">
        <v>52.5</v>
      </c>
      <c r="E115" s="25">
        <f t="shared" si="6"/>
        <v>57.078600000000002</v>
      </c>
      <c r="F115" s="26">
        <f t="shared" si="7"/>
        <v>21</v>
      </c>
      <c r="G115" s="26">
        <f t="shared" si="8"/>
        <v>78.078599999999994</v>
      </c>
      <c r="H115" s="21" t="s">
        <v>147</v>
      </c>
    </row>
    <row r="116" spans="1:8" x14ac:dyDescent="0.25">
      <c r="A116" s="9">
        <v>17</v>
      </c>
      <c r="B116" s="21" t="s">
        <v>171</v>
      </c>
      <c r="C116" s="21">
        <v>84.879000000000005</v>
      </c>
      <c r="D116" s="27">
        <v>66.25</v>
      </c>
      <c r="E116" s="25">
        <f t="shared" si="6"/>
        <v>50.927399999999999</v>
      </c>
      <c r="F116" s="26">
        <f t="shared" si="7"/>
        <v>26.5</v>
      </c>
      <c r="G116" s="26">
        <f t="shared" si="8"/>
        <v>77.427400000000006</v>
      </c>
      <c r="H116" s="21" t="s">
        <v>147</v>
      </c>
    </row>
    <row r="117" spans="1:8" x14ac:dyDescent="0.25">
      <c r="A117" s="9">
        <v>18</v>
      </c>
      <c r="B117" s="21" t="s">
        <v>172</v>
      </c>
      <c r="C117" s="21">
        <v>81.207999999999998</v>
      </c>
      <c r="D117" s="27">
        <v>66.25</v>
      </c>
      <c r="E117" s="25">
        <f t="shared" si="6"/>
        <v>48.724799999999995</v>
      </c>
      <c r="F117" s="26">
        <f t="shared" si="7"/>
        <v>26.5</v>
      </c>
      <c r="G117" s="26">
        <f t="shared" si="8"/>
        <v>75.224799999999988</v>
      </c>
      <c r="H117" s="21" t="s">
        <v>147</v>
      </c>
    </row>
    <row r="118" spans="1:8" x14ac:dyDescent="0.25">
      <c r="A118" s="5">
        <v>19</v>
      </c>
      <c r="B118" s="21" t="s">
        <v>173</v>
      </c>
      <c r="C118" s="21">
        <v>81.084000000000003</v>
      </c>
      <c r="D118" s="26">
        <v>65</v>
      </c>
      <c r="E118" s="26">
        <f t="shared" si="6"/>
        <v>48.650399999999998</v>
      </c>
      <c r="F118" s="26">
        <f t="shared" si="7"/>
        <v>26</v>
      </c>
      <c r="G118" s="26">
        <f t="shared" si="8"/>
        <v>74.650399999999991</v>
      </c>
      <c r="H118" s="21" t="s">
        <v>147</v>
      </c>
    </row>
    <row r="119" spans="1:8" x14ac:dyDescent="0.25">
      <c r="A119" s="5">
        <v>20</v>
      </c>
      <c r="B119" s="21" t="s">
        <v>174</v>
      </c>
      <c r="C119" s="21">
        <v>85.933000000000007</v>
      </c>
      <c r="D119" s="26">
        <v>56.25</v>
      </c>
      <c r="E119" s="26">
        <f t="shared" si="6"/>
        <v>51.559800000000003</v>
      </c>
      <c r="F119" s="26">
        <f t="shared" si="7"/>
        <v>22.5</v>
      </c>
      <c r="G119" s="26">
        <f t="shared" si="8"/>
        <v>74.059799999999996</v>
      </c>
      <c r="H119" s="21" t="s">
        <v>147</v>
      </c>
    </row>
    <row r="120" spans="1:8" x14ac:dyDescent="0.25">
      <c r="A120" s="6"/>
      <c r="B120" s="53"/>
      <c r="C120" s="53"/>
      <c r="D120" s="52"/>
      <c r="E120" s="52"/>
      <c r="F120" s="52"/>
      <c r="G120" s="52"/>
      <c r="H120" s="53"/>
    </row>
    <row r="121" spans="1:8" x14ac:dyDescent="0.25">
      <c r="A121" s="6"/>
      <c r="B121" s="16" t="s">
        <v>151</v>
      </c>
    </row>
    <row r="122" spans="1:8" x14ac:dyDescent="0.25">
      <c r="A122" s="6"/>
      <c r="B122" s="16" t="s">
        <v>152</v>
      </c>
    </row>
    <row r="123" spans="1:8" x14ac:dyDescent="0.25">
      <c r="B123" s="16" t="s">
        <v>153</v>
      </c>
    </row>
    <row r="131" spans="1:8" x14ac:dyDescent="0.25">
      <c r="F131" s="143" t="s">
        <v>1</v>
      </c>
      <c r="G131" s="144"/>
      <c r="H131" s="21"/>
    </row>
    <row r="132" spans="1:8" x14ac:dyDescent="0.25">
      <c r="A132" s="13"/>
      <c r="B132" s="10" t="s">
        <v>2</v>
      </c>
      <c r="C132" s="153" t="s">
        <v>133</v>
      </c>
      <c r="D132" s="145"/>
      <c r="E132" s="146"/>
      <c r="F132" s="14" t="s">
        <v>4</v>
      </c>
      <c r="G132" s="14" t="s">
        <v>5</v>
      </c>
      <c r="H132" s="5" t="s">
        <v>6</v>
      </c>
    </row>
    <row r="133" spans="1:8" x14ac:dyDescent="0.25">
      <c r="A133" s="40"/>
      <c r="B133" s="10" t="s">
        <v>7</v>
      </c>
      <c r="C133" s="153" t="s">
        <v>175</v>
      </c>
      <c r="D133" s="141"/>
      <c r="E133" s="142"/>
      <c r="F133" s="15">
        <v>1</v>
      </c>
      <c r="G133" s="15">
        <v>5</v>
      </c>
      <c r="H133" s="21" t="s">
        <v>27</v>
      </c>
    </row>
    <row r="134" spans="1:8" x14ac:dyDescent="0.25">
      <c r="A134" s="5" t="s">
        <v>9</v>
      </c>
      <c r="B134" s="5" t="s">
        <v>10</v>
      </c>
      <c r="C134" s="14" t="s">
        <v>11</v>
      </c>
      <c r="D134" s="14" t="s">
        <v>135</v>
      </c>
      <c r="E134" s="14" t="s">
        <v>13</v>
      </c>
      <c r="F134" s="14" t="s">
        <v>14</v>
      </c>
      <c r="G134" s="14" t="s">
        <v>15</v>
      </c>
      <c r="H134" s="5" t="s">
        <v>16</v>
      </c>
    </row>
    <row r="135" spans="1:8" x14ac:dyDescent="0.25">
      <c r="A135" s="9">
        <v>1</v>
      </c>
      <c r="B135" s="21" t="s">
        <v>176</v>
      </c>
      <c r="C135" s="21">
        <v>89.403000000000006</v>
      </c>
      <c r="D135" s="27">
        <v>93.75</v>
      </c>
      <c r="E135" s="25">
        <f t="shared" ref="E135:E151" si="9">C135*(60/100)</f>
        <v>53.641800000000003</v>
      </c>
      <c r="F135" s="26">
        <f t="shared" ref="F135:F151" si="10">D135*(40/100)</f>
        <v>37.5</v>
      </c>
      <c r="G135" s="26">
        <f t="shared" ref="G135:G151" si="11">E135+F135</f>
        <v>91.141800000000003</v>
      </c>
      <c r="H135" s="5" t="s">
        <v>50</v>
      </c>
    </row>
    <row r="136" spans="1:8" x14ac:dyDescent="0.25">
      <c r="A136" s="9">
        <v>2</v>
      </c>
      <c r="B136" s="21" t="s">
        <v>177</v>
      </c>
      <c r="C136" s="21">
        <v>87.739000000000004</v>
      </c>
      <c r="D136" s="27">
        <v>95</v>
      </c>
      <c r="E136" s="25">
        <f t="shared" si="9"/>
        <v>52.6434</v>
      </c>
      <c r="F136" s="26">
        <f t="shared" si="10"/>
        <v>38</v>
      </c>
      <c r="G136" s="26">
        <f t="shared" si="11"/>
        <v>90.6434</v>
      </c>
      <c r="H136" s="5" t="s">
        <v>50</v>
      </c>
    </row>
    <row r="137" spans="1:8" x14ac:dyDescent="0.25">
      <c r="A137" s="9">
        <v>3</v>
      </c>
      <c r="B137" s="21" t="s">
        <v>178</v>
      </c>
      <c r="C137" s="21">
        <v>88.155000000000001</v>
      </c>
      <c r="D137" s="27">
        <v>81.25</v>
      </c>
      <c r="E137" s="25">
        <f t="shared" si="9"/>
        <v>52.893000000000001</v>
      </c>
      <c r="F137" s="26">
        <f t="shared" si="10"/>
        <v>32.5</v>
      </c>
      <c r="G137" s="26">
        <f t="shared" si="11"/>
        <v>85.393000000000001</v>
      </c>
      <c r="H137" s="5" t="s">
        <v>50</v>
      </c>
    </row>
    <row r="138" spans="1:8" x14ac:dyDescent="0.25">
      <c r="A138" s="9">
        <v>4</v>
      </c>
      <c r="B138" s="21" t="s">
        <v>179</v>
      </c>
      <c r="C138" s="21">
        <v>80.623000000000005</v>
      </c>
      <c r="D138" s="27">
        <v>92.5</v>
      </c>
      <c r="E138" s="25">
        <f t="shared" si="9"/>
        <v>48.373800000000003</v>
      </c>
      <c r="F138" s="26">
        <f t="shared" si="10"/>
        <v>37</v>
      </c>
      <c r="G138" s="26">
        <f t="shared" si="11"/>
        <v>85.373800000000003</v>
      </c>
      <c r="H138" s="5" t="s">
        <v>50</v>
      </c>
    </row>
    <row r="139" spans="1:8" x14ac:dyDescent="0.25">
      <c r="A139" s="9">
        <v>5</v>
      </c>
      <c r="B139" s="21" t="s">
        <v>180</v>
      </c>
      <c r="C139" s="21">
        <v>81.156000000000006</v>
      </c>
      <c r="D139" s="27">
        <v>90</v>
      </c>
      <c r="E139" s="25">
        <f t="shared" si="9"/>
        <v>48.693600000000004</v>
      </c>
      <c r="F139" s="26">
        <f t="shared" si="10"/>
        <v>36</v>
      </c>
      <c r="G139" s="26">
        <f t="shared" si="11"/>
        <v>84.693600000000004</v>
      </c>
      <c r="H139" s="5" t="s">
        <v>50</v>
      </c>
    </row>
    <row r="140" spans="1:8" x14ac:dyDescent="0.25">
      <c r="A140" s="9">
        <v>6</v>
      </c>
      <c r="B140" s="21" t="s">
        <v>181</v>
      </c>
      <c r="C140" s="21">
        <v>84.356999999999999</v>
      </c>
      <c r="D140" s="27">
        <v>83.75</v>
      </c>
      <c r="E140" s="25">
        <f t="shared" si="9"/>
        <v>50.614199999999997</v>
      </c>
      <c r="F140" s="26">
        <f t="shared" si="10"/>
        <v>33.5</v>
      </c>
      <c r="G140" s="26">
        <f t="shared" si="11"/>
        <v>84.114199999999997</v>
      </c>
      <c r="H140" s="5" t="s">
        <v>50</v>
      </c>
    </row>
    <row r="141" spans="1:8" x14ac:dyDescent="0.25">
      <c r="A141" s="9">
        <v>7</v>
      </c>
      <c r="B141" s="21" t="s">
        <v>182</v>
      </c>
      <c r="C141" s="21">
        <v>85.355000000000004</v>
      </c>
      <c r="D141" s="27">
        <v>80</v>
      </c>
      <c r="E141" s="25">
        <f t="shared" si="9"/>
        <v>51.213000000000001</v>
      </c>
      <c r="F141" s="26">
        <f t="shared" si="10"/>
        <v>32</v>
      </c>
      <c r="G141" s="26">
        <f t="shared" si="11"/>
        <v>83.212999999999994</v>
      </c>
      <c r="H141" s="5" t="s">
        <v>50</v>
      </c>
    </row>
    <row r="142" spans="1:8" x14ac:dyDescent="0.25">
      <c r="A142" s="9">
        <v>8</v>
      </c>
      <c r="B142" s="21" t="s">
        <v>183</v>
      </c>
      <c r="C142" s="21">
        <v>86.370999999999995</v>
      </c>
      <c r="D142" s="27">
        <v>77.5</v>
      </c>
      <c r="E142" s="25">
        <f t="shared" si="9"/>
        <v>51.822599999999994</v>
      </c>
      <c r="F142" s="26">
        <f t="shared" si="10"/>
        <v>31</v>
      </c>
      <c r="G142" s="26">
        <f t="shared" si="11"/>
        <v>82.822599999999994</v>
      </c>
      <c r="H142" s="5" t="s">
        <v>50</v>
      </c>
    </row>
    <row r="143" spans="1:8" x14ac:dyDescent="0.25">
      <c r="A143" s="9">
        <v>9</v>
      </c>
      <c r="B143" s="21" t="s">
        <v>184</v>
      </c>
      <c r="C143" s="21">
        <v>85.581999999999994</v>
      </c>
      <c r="D143" s="27">
        <v>77.5</v>
      </c>
      <c r="E143" s="25">
        <f t="shared" si="9"/>
        <v>51.349199999999996</v>
      </c>
      <c r="F143" s="26">
        <f t="shared" si="10"/>
        <v>31</v>
      </c>
      <c r="G143" s="26">
        <f t="shared" si="11"/>
        <v>82.349199999999996</v>
      </c>
      <c r="H143" s="5" t="s">
        <v>50</v>
      </c>
    </row>
    <row r="144" spans="1:8" x14ac:dyDescent="0.25">
      <c r="A144" s="9">
        <v>10</v>
      </c>
      <c r="B144" s="21" t="s">
        <v>185</v>
      </c>
      <c r="C144" s="21">
        <v>83.765000000000001</v>
      </c>
      <c r="D144" s="27">
        <v>80</v>
      </c>
      <c r="E144" s="25">
        <f t="shared" si="9"/>
        <v>50.259</v>
      </c>
      <c r="F144" s="26">
        <f t="shared" si="10"/>
        <v>32</v>
      </c>
      <c r="G144" s="26">
        <f t="shared" si="11"/>
        <v>82.259</v>
      </c>
      <c r="H144" s="5" t="s">
        <v>50</v>
      </c>
    </row>
    <row r="145" spans="1:8" x14ac:dyDescent="0.25">
      <c r="A145" s="9">
        <v>11</v>
      </c>
      <c r="B145" s="21" t="s">
        <v>186</v>
      </c>
      <c r="C145" s="21">
        <v>72.510999999999996</v>
      </c>
      <c r="D145" s="27">
        <v>96.25</v>
      </c>
      <c r="E145" s="25">
        <f t="shared" si="9"/>
        <v>43.506599999999999</v>
      </c>
      <c r="F145" s="26">
        <f t="shared" si="10"/>
        <v>38.5</v>
      </c>
      <c r="G145" s="26">
        <f t="shared" si="11"/>
        <v>82.006599999999992</v>
      </c>
      <c r="H145" s="21" t="s">
        <v>147</v>
      </c>
    </row>
    <row r="146" spans="1:8" x14ac:dyDescent="0.25">
      <c r="A146" s="60">
        <v>12</v>
      </c>
      <c r="B146" s="21" t="s">
        <v>187</v>
      </c>
      <c r="C146" s="21">
        <v>84.727999999999994</v>
      </c>
      <c r="D146" s="27">
        <v>72.5</v>
      </c>
      <c r="E146" s="25">
        <f t="shared" si="9"/>
        <v>50.836799999999997</v>
      </c>
      <c r="F146" s="26">
        <f t="shared" si="10"/>
        <v>29</v>
      </c>
      <c r="G146" s="26">
        <f t="shared" si="11"/>
        <v>79.836799999999997</v>
      </c>
      <c r="H146" s="21" t="s">
        <v>147</v>
      </c>
    </row>
    <row r="147" spans="1:8" x14ac:dyDescent="0.25">
      <c r="A147" s="9">
        <v>13</v>
      </c>
      <c r="B147" s="21" t="s">
        <v>188</v>
      </c>
      <c r="C147" s="21">
        <v>94.176000000000002</v>
      </c>
      <c r="D147" s="27">
        <v>57.5</v>
      </c>
      <c r="E147" s="25">
        <f t="shared" si="9"/>
        <v>56.505600000000001</v>
      </c>
      <c r="F147" s="26">
        <f t="shared" si="10"/>
        <v>23</v>
      </c>
      <c r="G147" s="26">
        <f t="shared" si="11"/>
        <v>79.505600000000001</v>
      </c>
      <c r="H147" s="21" t="s">
        <v>147</v>
      </c>
    </row>
    <row r="148" spans="1:8" x14ac:dyDescent="0.25">
      <c r="A148" s="9">
        <v>14</v>
      </c>
      <c r="B148" s="21" t="s">
        <v>189</v>
      </c>
      <c r="C148" s="21">
        <v>83.119</v>
      </c>
      <c r="D148" s="27">
        <v>68.75</v>
      </c>
      <c r="E148" s="25">
        <f t="shared" si="9"/>
        <v>49.871400000000001</v>
      </c>
      <c r="F148" s="26">
        <f t="shared" si="10"/>
        <v>27.5</v>
      </c>
      <c r="G148" s="26">
        <f t="shared" si="11"/>
        <v>77.371399999999994</v>
      </c>
      <c r="H148" s="21" t="s">
        <v>147</v>
      </c>
    </row>
    <row r="149" spans="1:8" x14ac:dyDescent="0.25">
      <c r="A149" s="9">
        <v>15</v>
      </c>
      <c r="B149" s="21" t="s">
        <v>190</v>
      </c>
      <c r="C149" s="21">
        <v>90.619</v>
      </c>
      <c r="D149" s="27">
        <v>53.75</v>
      </c>
      <c r="E149" s="25">
        <f t="shared" si="9"/>
        <v>54.371400000000001</v>
      </c>
      <c r="F149" s="26">
        <f t="shared" si="10"/>
        <v>21.5</v>
      </c>
      <c r="G149" s="26">
        <f t="shared" si="11"/>
        <v>75.871399999999994</v>
      </c>
      <c r="H149" s="21" t="s">
        <v>147</v>
      </c>
    </row>
    <row r="150" spans="1:8" x14ac:dyDescent="0.25">
      <c r="A150" s="9">
        <v>16</v>
      </c>
      <c r="B150" s="21" t="s">
        <v>191</v>
      </c>
      <c r="C150" s="21">
        <v>83.024000000000001</v>
      </c>
      <c r="D150" s="27">
        <v>63.75</v>
      </c>
      <c r="E150" s="25">
        <f t="shared" si="9"/>
        <v>49.814399999999999</v>
      </c>
      <c r="F150" s="26">
        <f t="shared" si="10"/>
        <v>25.5</v>
      </c>
      <c r="G150" s="26">
        <f t="shared" si="11"/>
        <v>75.314400000000006</v>
      </c>
      <c r="H150" s="21" t="s">
        <v>147</v>
      </c>
    </row>
    <row r="151" spans="1:8" x14ac:dyDescent="0.25">
      <c r="A151" s="5">
        <v>17</v>
      </c>
      <c r="B151" s="21" t="s">
        <v>192</v>
      </c>
      <c r="C151" s="21">
        <v>73.855999999999995</v>
      </c>
      <c r="D151" s="27">
        <v>75</v>
      </c>
      <c r="E151" s="25">
        <f t="shared" si="9"/>
        <v>44.313599999999994</v>
      </c>
      <c r="F151" s="26">
        <f t="shared" si="10"/>
        <v>30</v>
      </c>
      <c r="G151" s="26">
        <f t="shared" si="11"/>
        <v>74.313599999999994</v>
      </c>
      <c r="H151" s="21" t="s">
        <v>147</v>
      </c>
    </row>
    <row r="153" spans="1:8" x14ac:dyDescent="0.25">
      <c r="B153" s="16" t="s">
        <v>151</v>
      </c>
    </row>
    <row r="154" spans="1:8" x14ac:dyDescent="0.25">
      <c r="B154" s="16" t="s">
        <v>152</v>
      </c>
    </row>
    <row r="155" spans="1:8" x14ac:dyDescent="0.25">
      <c r="B155" s="16" t="s">
        <v>153</v>
      </c>
    </row>
    <row r="166" spans="1:8" x14ac:dyDescent="0.25">
      <c r="F166" s="143" t="s">
        <v>1</v>
      </c>
      <c r="G166" s="144"/>
      <c r="H166" s="21"/>
    </row>
    <row r="167" spans="1:8" x14ac:dyDescent="0.25">
      <c r="A167" s="13"/>
      <c r="B167" s="10" t="s">
        <v>2</v>
      </c>
      <c r="C167" s="153" t="s">
        <v>133</v>
      </c>
      <c r="D167" s="145"/>
      <c r="E167" s="146"/>
      <c r="F167" s="14" t="s">
        <v>4</v>
      </c>
      <c r="G167" s="14" t="s">
        <v>5</v>
      </c>
      <c r="H167" s="5" t="s">
        <v>6</v>
      </c>
    </row>
    <row r="168" spans="1:8" x14ac:dyDescent="0.25">
      <c r="A168" s="40"/>
      <c r="B168" s="10" t="s">
        <v>7</v>
      </c>
      <c r="C168" s="153" t="s">
        <v>193</v>
      </c>
      <c r="D168" s="141"/>
      <c r="E168" s="142"/>
      <c r="F168" s="15">
        <v>1</v>
      </c>
      <c r="G168" s="15">
        <v>5</v>
      </c>
      <c r="H168" s="21" t="s">
        <v>27</v>
      </c>
    </row>
    <row r="169" spans="1:8" x14ac:dyDescent="0.25">
      <c r="A169" s="5" t="s">
        <v>9</v>
      </c>
      <c r="B169" s="5" t="s">
        <v>10</v>
      </c>
      <c r="C169" s="14" t="s">
        <v>11</v>
      </c>
      <c r="D169" s="14" t="s">
        <v>135</v>
      </c>
      <c r="E169" s="14" t="s">
        <v>13</v>
      </c>
      <c r="F169" s="14" t="s">
        <v>14</v>
      </c>
      <c r="G169" s="14" t="s">
        <v>15</v>
      </c>
      <c r="H169" s="5" t="s">
        <v>16</v>
      </c>
    </row>
    <row r="170" spans="1:8" x14ac:dyDescent="0.25">
      <c r="A170" s="9">
        <f>IF(ISTEXT(B170),0+1,"")</f>
        <v>1</v>
      </c>
      <c r="B170" s="21" t="s">
        <v>194</v>
      </c>
      <c r="C170" s="21">
        <v>83.462000000000003</v>
      </c>
      <c r="D170" s="27">
        <v>97.5</v>
      </c>
      <c r="E170" s="25">
        <f t="shared" ref="E170:E177" si="12">C170*(60/100)</f>
        <v>50.077199999999998</v>
      </c>
      <c r="F170" s="26">
        <f t="shared" ref="F170:F177" si="13">D170*(40/100)</f>
        <v>39</v>
      </c>
      <c r="G170" s="26">
        <f t="shared" ref="G170:G177" si="14">E170+F170</f>
        <v>89.077200000000005</v>
      </c>
      <c r="H170" s="5" t="s">
        <v>50</v>
      </c>
    </row>
    <row r="171" spans="1:8" x14ac:dyDescent="0.25">
      <c r="A171" s="9">
        <v>2</v>
      </c>
      <c r="B171" s="21" t="s">
        <v>195</v>
      </c>
      <c r="C171" s="21">
        <v>84.606999999999999</v>
      </c>
      <c r="D171" s="27">
        <v>93.75</v>
      </c>
      <c r="E171" s="25">
        <f t="shared" si="12"/>
        <v>50.764199999999995</v>
      </c>
      <c r="F171" s="26">
        <f t="shared" si="13"/>
        <v>37.5</v>
      </c>
      <c r="G171" s="26">
        <f t="shared" si="14"/>
        <v>88.264199999999988</v>
      </c>
      <c r="H171" s="5" t="s">
        <v>50</v>
      </c>
    </row>
    <row r="172" spans="1:8" x14ac:dyDescent="0.25">
      <c r="A172" s="9">
        <v>3</v>
      </c>
      <c r="B172" s="21" t="s">
        <v>196</v>
      </c>
      <c r="C172" s="21">
        <v>80.22</v>
      </c>
      <c r="D172" s="27">
        <v>95</v>
      </c>
      <c r="E172" s="25">
        <f t="shared" si="12"/>
        <v>48.131999999999998</v>
      </c>
      <c r="F172" s="26">
        <f t="shared" si="13"/>
        <v>38</v>
      </c>
      <c r="G172" s="26">
        <f t="shared" si="14"/>
        <v>86.132000000000005</v>
      </c>
      <c r="H172" s="5" t="s">
        <v>50</v>
      </c>
    </row>
    <row r="173" spans="1:8" x14ac:dyDescent="0.25">
      <c r="A173" s="9">
        <v>4</v>
      </c>
      <c r="B173" s="21" t="s">
        <v>197</v>
      </c>
      <c r="C173" s="21">
        <v>79.606999999999999</v>
      </c>
      <c r="D173" s="27">
        <v>88.75</v>
      </c>
      <c r="E173" s="25">
        <f t="shared" si="12"/>
        <v>47.764199999999995</v>
      </c>
      <c r="F173" s="26">
        <f t="shared" si="13"/>
        <v>35.5</v>
      </c>
      <c r="G173" s="26">
        <f t="shared" si="14"/>
        <v>83.264199999999988</v>
      </c>
      <c r="H173" s="5" t="s">
        <v>50</v>
      </c>
    </row>
    <row r="174" spans="1:8" x14ac:dyDescent="0.25">
      <c r="A174" s="9">
        <v>5</v>
      </c>
      <c r="B174" s="21" t="s">
        <v>198</v>
      </c>
      <c r="C174" s="21">
        <v>78.254999999999995</v>
      </c>
      <c r="D174" s="27">
        <v>90</v>
      </c>
      <c r="E174" s="25">
        <f t="shared" si="12"/>
        <v>46.952999999999996</v>
      </c>
      <c r="F174" s="26">
        <f t="shared" si="13"/>
        <v>36</v>
      </c>
      <c r="G174" s="26">
        <f t="shared" si="14"/>
        <v>82.953000000000003</v>
      </c>
      <c r="H174" s="5" t="s">
        <v>50</v>
      </c>
    </row>
    <row r="175" spans="1:8" x14ac:dyDescent="0.25">
      <c r="A175" s="9">
        <v>6</v>
      </c>
      <c r="B175" s="21" t="s">
        <v>199</v>
      </c>
      <c r="C175" s="21">
        <v>83.34</v>
      </c>
      <c r="D175" s="27">
        <v>77.5</v>
      </c>
      <c r="E175" s="25">
        <f t="shared" si="12"/>
        <v>50.003999999999998</v>
      </c>
      <c r="F175" s="26">
        <f t="shared" si="13"/>
        <v>31</v>
      </c>
      <c r="G175" s="26">
        <f t="shared" si="14"/>
        <v>81.003999999999991</v>
      </c>
      <c r="H175" s="5" t="s">
        <v>50</v>
      </c>
    </row>
    <row r="176" spans="1:8" x14ac:dyDescent="0.25">
      <c r="A176" s="5">
        <v>7</v>
      </c>
      <c r="B176" s="21" t="s">
        <v>200</v>
      </c>
      <c r="C176" s="21">
        <v>77.745999999999995</v>
      </c>
      <c r="D176" s="26">
        <v>75</v>
      </c>
      <c r="E176" s="26">
        <f t="shared" si="12"/>
        <v>46.647599999999997</v>
      </c>
      <c r="F176" s="26">
        <f t="shared" si="13"/>
        <v>30</v>
      </c>
      <c r="G176" s="26">
        <f t="shared" si="14"/>
        <v>76.647599999999997</v>
      </c>
      <c r="H176" s="5" t="s">
        <v>50</v>
      </c>
    </row>
    <row r="177" spans="1:8" x14ac:dyDescent="0.25">
      <c r="A177" s="5">
        <v>8</v>
      </c>
      <c r="B177" s="21" t="s">
        <v>201</v>
      </c>
      <c r="C177" s="21">
        <v>76.293000000000006</v>
      </c>
      <c r="D177" s="26">
        <v>58.75</v>
      </c>
      <c r="E177" s="26">
        <f t="shared" si="12"/>
        <v>45.775800000000004</v>
      </c>
      <c r="F177" s="26">
        <f t="shared" si="13"/>
        <v>23.5</v>
      </c>
      <c r="G177" s="26">
        <f t="shared" si="14"/>
        <v>69.275800000000004</v>
      </c>
      <c r="H177" s="5" t="s">
        <v>50</v>
      </c>
    </row>
    <row r="178" spans="1:8" x14ac:dyDescent="0.25">
      <c r="A178" s="6"/>
    </row>
    <row r="179" spans="1:8" x14ac:dyDescent="0.25">
      <c r="A179" s="6"/>
    </row>
    <row r="180" spans="1:8" x14ac:dyDescent="0.25">
      <c r="A180" s="6"/>
      <c r="B180" s="16" t="s">
        <v>151</v>
      </c>
    </row>
    <row r="181" spans="1:8" x14ac:dyDescent="0.25">
      <c r="A181" s="6"/>
      <c r="B181" s="16" t="s">
        <v>152</v>
      </c>
    </row>
    <row r="182" spans="1:8" x14ac:dyDescent="0.25">
      <c r="B182" s="16" t="s">
        <v>153</v>
      </c>
    </row>
    <row r="200" spans="1:8" x14ac:dyDescent="0.25">
      <c r="F200" s="143" t="s">
        <v>1</v>
      </c>
      <c r="G200" s="144"/>
      <c r="H200" s="21"/>
    </row>
    <row r="201" spans="1:8" x14ac:dyDescent="0.25">
      <c r="A201" s="13"/>
      <c r="B201" s="10" t="s">
        <v>2</v>
      </c>
      <c r="C201" s="153" t="s">
        <v>133</v>
      </c>
      <c r="D201" s="145"/>
      <c r="E201" s="146"/>
      <c r="F201" s="14" t="s">
        <v>4</v>
      </c>
      <c r="G201" s="14" t="s">
        <v>5</v>
      </c>
      <c r="H201" s="5" t="s">
        <v>6</v>
      </c>
    </row>
    <row r="202" spans="1:8" x14ac:dyDescent="0.25">
      <c r="A202" s="40"/>
      <c r="B202" s="10" t="s">
        <v>7</v>
      </c>
      <c r="C202" s="153" t="s">
        <v>202</v>
      </c>
      <c r="D202" s="141"/>
      <c r="E202" s="142"/>
      <c r="F202" s="15">
        <v>1</v>
      </c>
      <c r="G202" s="15">
        <v>5</v>
      </c>
      <c r="H202" s="21" t="s">
        <v>27</v>
      </c>
    </row>
    <row r="203" spans="1:8" x14ac:dyDescent="0.25">
      <c r="A203" s="5" t="s">
        <v>9</v>
      </c>
      <c r="B203" s="5" t="s">
        <v>10</v>
      </c>
      <c r="C203" s="14" t="s">
        <v>11</v>
      </c>
      <c r="D203" s="14" t="s">
        <v>135</v>
      </c>
      <c r="E203" s="14" t="s">
        <v>13</v>
      </c>
      <c r="F203" s="14" t="s">
        <v>14</v>
      </c>
      <c r="G203" s="14" t="s">
        <v>15</v>
      </c>
      <c r="H203" s="5" t="s">
        <v>16</v>
      </c>
    </row>
    <row r="204" spans="1:8" x14ac:dyDescent="0.25">
      <c r="A204" s="9">
        <v>1</v>
      </c>
      <c r="B204" s="21" t="s">
        <v>203</v>
      </c>
      <c r="C204" s="21">
        <v>89.007000000000005</v>
      </c>
      <c r="D204" s="27">
        <v>95</v>
      </c>
      <c r="E204" s="25">
        <f t="shared" ref="E204:E228" si="15">C204*(60/100)</f>
        <v>53.404200000000003</v>
      </c>
      <c r="F204" s="26">
        <f t="shared" ref="F204:F228" si="16">D204*(40/100)</f>
        <v>38</v>
      </c>
      <c r="G204" s="26">
        <f t="shared" ref="G204:G228" si="17">E204+F204</f>
        <v>91.404200000000003</v>
      </c>
      <c r="H204" s="5" t="s">
        <v>50</v>
      </c>
    </row>
    <row r="205" spans="1:8" x14ac:dyDescent="0.25">
      <c r="A205" s="9">
        <v>2</v>
      </c>
      <c r="B205" s="21" t="s">
        <v>204</v>
      </c>
      <c r="C205" s="21">
        <v>83.713999999999999</v>
      </c>
      <c r="D205" s="27">
        <v>100</v>
      </c>
      <c r="E205" s="25">
        <f t="shared" si="15"/>
        <v>50.228400000000001</v>
      </c>
      <c r="F205" s="26">
        <f t="shared" si="16"/>
        <v>40</v>
      </c>
      <c r="G205" s="26">
        <f t="shared" si="17"/>
        <v>90.228399999999993</v>
      </c>
      <c r="H205" s="5" t="s">
        <v>50</v>
      </c>
    </row>
    <row r="206" spans="1:8" x14ac:dyDescent="0.25">
      <c r="A206" s="9">
        <v>3</v>
      </c>
      <c r="B206" s="21" t="s">
        <v>205</v>
      </c>
      <c r="C206" s="21">
        <v>85.784000000000006</v>
      </c>
      <c r="D206" s="27">
        <v>93.75</v>
      </c>
      <c r="E206" s="25">
        <f t="shared" si="15"/>
        <v>51.470400000000005</v>
      </c>
      <c r="F206" s="26">
        <f t="shared" si="16"/>
        <v>37.5</v>
      </c>
      <c r="G206" s="26">
        <f t="shared" si="17"/>
        <v>88.970400000000012</v>
      </c>
      <c r="H206" s="5" t="s">
        <v>50</v>
      </c>
    </row>
    <row r="207" spans="1:8" x14ac:dyDescent="0.25">
      <c r="A207" s="9">
        <v>4</v>
      </c>
      <c r="B207" s="21" t="s">
        <v>206</v>
      </c>
      <c r="C207" s="21">
        <v>86.242000000000004</v>
      </c>
      <c r="D207" s="27">
        <v>90</v>
      </c>
      <c r="E207" s="25">
        <f t="shared" si="15"/>
        <v>51.745200000000004</v>
      </c>
      <c r="F207" s="26">
        <f t="shared" si="16"/>
        <v>36</v>
      </c>
      <c r="G207" s="26">
        <f t="shared" si="17"/>
        <v>87.745200000000011</v>
      </c>
      <c r="H207" s="5" t="s">
        <v>50</v>
      </c>
    </row>
    <row r="208" spans="1:8" x14ac:dyDescent="0.25">
      <c r="A208" s="9">
        <v>5</v>
      </c>
      <c r="B208" s="21" t="s">
        <v>207</v>
      </c>
      <c r="C208" s="21">
        <v>84.605000000000004</v>
      </c>
      <c r="D208" s="27">
        <v>91.25</v>
      </c>
      <c r="E208" s="25">
        <f t="shared" si="15"/>
        <v>50.762999999999998</v>
      </c>
      <c r="F208" s="26">
        <f t="shared" si="16"/>
        <v>36.5</v>
      </c>
      <c r="G208" s="26">
        <f t="shared" si="17"/>
        <v>87.263000000000005</v>
      </c>
      <c r="H208" s="5" t="s">
        <v>50</v>
      </c>
    </row>
    <row r="209" spans="1:8" x14ac:dyDescent="0.25">
      <c r="A209" s="9">
        <v>6</v>
      </c>
      <c r="B209" s="21" t="s">
        <v>208</v>
      </c>
      <c r="C209" s="21">
        <v>88.896000000000001</v>
      </c>
      <c r="D209" s="27">
        <v>83.75</v>
      </c>
      <c r="E209" s="25">
        <f t="shared" si="15"/>
        <v>53.337600000000002</v>
      </c>
      <c r="F209" s="26">
        <f t="shared" si="16"/>
        <v>33.5</v>
      </c>
      <c r="G209" s="26">
        <f t="shared" si="17"/>
        <v>86.837600000000009</v>
      </c>
      <c r="H209" s="5" t="s">
        <v>50</v>
      </c>
    </row>
    <row r="210" spans="1:8" x14ac:dyDescent="0.25">
      <c r="A210" s="9">
        <v>7</v>
      </c>
      <c r="B210" s="21" t="s">
        <v>209</v>
      </c>
      <c r="C210" s="21">
        <v>83.332999999999998</v>
      </c>
      <c r="D210" s="27">
        <v>91.25</v>
      </c>
      <c r="E210" s="25">
        <f t="shared" si="15"/>
        <v>49.9998</v>
      </c>
      <c r="F210" s="26">
        <f t="shared" si="16"/>
        <v>36.5</v>
      </c>
      <c r="G210" s="26">
        <f t="shared" si="17"/>
        <v>86.499799999999993</v>
      </c>
      <c r="H210" s="5" t="s">
        <v>50</v>
      </c>
    </row>
    <row r="211" spans="1:8" x14ac:dyDescent="0.25">
      <c r="A211" s="9">
        <v>8</v>
      </c>
      <c r="B211" s="21" t="s">
        <v>210</v>
      </c>
      <c r="C211" s="21">
        <v>88.626999999999995</v>
      </c>
      <c r="D211" s="27">
        <v>82.5</v>
      </c>
      <c r="E211" s="25">
        <f t="shared" si="15"/>
        <v>53.176199999999994</v>
      </c>
      <c r="F211" s="26">
        <f t="shared" si="16"/>
        <v>33</v>
      </c>
      <c r="G211" s="26">
        <f t="shared" si="17"/>
        <v>86.176199999999994</v>
      </c>
      <c r="H211" s="5" t="s">
        <v>50</v>
      </c>
    </row>
    <row r="212" spans="1:8" x14ac:dyDescent="0.25">
      <c r="A212" s="9">
        <v>9</v>
      </c>
      <c r="B212" s="21" t="s">
        <v>211</v>
      </c>
      <c r="C212" s="21">
        <v>89.394999999999996</v>
      </c>
      <c r="D212" s="27">
        <v>81.25</v>
      </c>
      <c r="E212" s="25">
        <f t="shared" si="15"/>
        <v>53.636999999999993</v>
      </c>
      <c r="F212" s="26">
        <f t="shared" si="16"/>
        <v>32.5</v>
      </c>
      <c r="G212" s="26">
        <f t="shared" si="17"/>
        <v>86.137</v>
      </c>
      <c r="H212" s="5" t="s">
        <v>50</v>
      </c>
    </row>
    <row r="213" spans="1:8" x14ac:dyDescent="0.25">
      <c r="A213" s="9">
        <v>10</v>
      </c>
      <c r="B213" s="21" t="s">
        <v>212</v>
      </c>
      <c r="C213" s="21">
        <v>85.841999999999999</v>
      </c>
      <c r="D213" s="27">
        <v>81.25</v>
      </c>
      <c r="E213" s="25">
        <f t="shared" si="15"/>
        <v>51.505199999999995</v>
      </c>
      <c r="F213" s="26">
        <f t="shared" si="16"/>
        <v>32.5</v>
      </c>
      <c r="G213" s="26">
        <f t="shared" si="17"/>
        <v>84.005200000000002</v>
      </c>
      <c r="H213" s="5" t="s">
        <v>50</v>
      </c>
    </row>
    <row r="214" spans="1:8" x14ac:dyDescent="0.25">
      <c r="A214" s="9">
        <v>11</v>
      </c>
      <c r="B214" s="21" t="s">
        <v>213</v>
      </c>
      <c r="C214" s="21">
        <v>88.102000000000004</v>
      </c>
      <c r="D214" s="27">
        <v>76.25</v>
      </c>
      <c r="E214" s="25">
        <f t="shared" si="15"/>
        <v>52.861200000000004</v>
      </c>
      <c r="F214" s="26">
        <f t="shared" si="16"/>
        <v>30.5</v>
      </c>
      <c r="G214" s="26">
        <f t="shared" si="17"/>
        <v>83.361199999999997</v>
      </c>
      <c r="H214" s="21" t="s">
        <v>147</v>
      </c>
    </row>
    <row r="215" spans="1:8" x14ac:dyDescent="0.25">
      <c r="A215" s="9">
        <v>12</v>
      </c>
      <c r="B215" s="21" t="s">
        <v>214</v>
      </c>
      <c r="C215" s="21">
        <v>83.432000000000002</v>
      </c>
      <c r="D215" s="27">
        <v>80</v>
      </c>
      <c r="E215" s="25">
        <f t="shared" si="15"/>
        <v>50.059199999999997</v>
      </c>
      <c r="F215" s="26">
        <f t="shared" si="16"/>
        <v>32</v>
      </c>
      <c r="G215" s="26">
        <f t="shared" si="17"/>
        <v>82.059200000000004</v>
      </c>
      <c r="H215" s="21" t="s">
        <v>147</v>
      </c>
    </row>
    <row r="216" spans="1:8" x14ac:dyDescent="0.25">
      <c r="A216" s="9">
        <v>13</v>
      </c>
      <c r="B216" s="21" t="s">
        <v>215</v>
      </c>
      <c r="C216" s="21">
        <v>86.686000000000007</v>
      </c>
      <c r="D216" s="27">
        <v>73.75</v>
      </c>
      <c r="E216" s="25">
        <f t="shared" si="15"/>
        <v>52.011600000000001</v>
      </c>
      <c r="F216" s="26">
        <f t="shared" si="16"/>
        <v>29.5</v>
      </c>
      <c r="G216" s="26">
        <f t="shared" si="17"/>
        <v>81.511600000000001</v>
      </c>
      <c r="H216" s="21" t="s">
        <v>147</v>
      </c>
    </row>
    <row r="217" spans="1:8" x14ac:dyDescent="0.25">
      <c r="A217" s="9">
        <v>14</v>
      </c>
      <c r="B217" s="21" t="s">
        <v>216</v>
      </c>
      <c r="C217" s="21">
        <v>84.119</v>
      </c>
      <c r="D217" s="27">
        <v>77.5</v>
      </c>
      <c r="E217" s="25">
        <f t="shared" si="15"/>
        <v>50.471399999999996</v>
      </c>
      <c r="F217" s="26">
        <f t="shared" si="16"/>
        <v>31</v>
      </c>
      <c r="G217" s="26">
        <f t="shared" si="17"/>
        <v>81.471399999999988</v>
      </c>
      <c r="H217" s="21" t="s">
        <v>147</v>
      </c>
    </row>
    <row r="218" spans="1:8" x14ac:dyDescent="0.25">
      <c r="A218" s="9">
        <v>15</v>
      </c>
      <c r="B218" s="21" t="s">
        <v>217</v>
      </c>
      <c r="C218" s="21">
        <v>87.394999999999996</v>
      </c>
      <c r="D218" s="27">
        <v>70</v>
      </c>
      <c r="E218" s="25">
        <f t="shared" si="15"/>
        <v>52.436999999999998</v>
      </c>
      <c r="F218" s="26">
        <f t="shared" si="16"/>
        <v>28</v>
      </c>
      <c r="G218" s="26">
        <f t="shared" si="17"/>
        <v>80.436999999999998</v>
      </c>
      <c r="H218" s="21" t="s">
        <v>147</v>
      </c>
    </row>
    <row r="219" spans="1:8" x14ac:dyDescent="0.25">
      <c r="A219" s="9">
        <v>16</v>
      </c>
      <c r="B219" s="21" t="s">
        <v>218</v>
      </c>
      <c r="C219" s="21">
        <v>81.150999999999996</v>
      </c>
      <c r="D219" s="27">
        <v>73.75</v>
      </c>
      <c r="E219" s="25">
        <f t="shared" si="15"/>
        <v>48.690599999999996</v>
      </c>
      <c r="F219" s="26">
        <f t="shared" si="16"/>
        <v>29.5</v>
      </c>
      <c r="G219" s="26">
        <f t="shared" si="17"/>
        <v>78.190599999999989</v>
      </c>
      <c r="H219" s="21" t="s">
        <v>147</v>
      </c>
    </row>
    <row r="220" spans="1:8" x14ac:dyDescent="0.25">
      <c r="A220" s="9">
        <v>17</v>
      </c>
      <c r="B220" s="21" t="s">
        <v>219</v>
      </c>
      <c r="C220" s="21">
        <v>75.927999999999997</v>
      </c>
      <c r="D220" s="27">
        <v>80</v>
      </c>
      <c r="E220" s="25">
        <f t="shared" si="15"/>
        <v>45.556799999999996</v>
      </c>
      <c r="F220" s="26">
        <f t="shared" si="16"/>
        <v>32</v>
      </c>
      <c r="G220" s="26">
        <f t="shared" si="17"/>
        <v>77.556799999999996</v>
      </c>
      <c r="H220" s="21" t="s">
        <v>147</v>
      </c>
    </row>
    <row r="221" spans="1:8" x14ac:dyDescent="0.25">
      <c r="A221" s="9">
        <v>18</v>
      </c>
      <c r="B221" s="21" t="s">
        <v>220</v>
      </c>
      <c r="C221" s="21">
        <v>79.375</v>
      </c>
      <c r="D221" s="27">
        <v>71.25</v>
      </c>
      <c r="E221" s="25">
        <f t="shared" si="15"/>
        <v>47.625</v>
      </c>
      <c r="F221" s="26">
        <f t="shared" si="16"/>
        <v>28.5</v>
      </c>
      <c r="G221" s="26">
        <f t="shared" si="17"/>
        <v>76.125</v>
      </c>
      <c r="H221" s="21" t="s">
        <v>147</v>
      </c>
    </row>
    <row r="222" spans="1:8" x14ac:dyDescent="0.25">
      <c r="A222" s="60">
        <v>19</v>
      </c>
      <c r="B222" s="21" t="s">
        <v>221</v>
      </c>
      <c r="C222" s="21">
        <v>70.915000000000006</v>
      </c>
      <c r="D222" s="27">
        <v>82.5</v>
      </c>
      <c r="E222" s="25">
        <f t="shared" si="15"/>
        <v>42.548999999999999</v>
      </c>
      <c r="F222" s="26">
        <f t="shared" si="16"/>
        <v>33</v>
      </c>
      <c r="G222" s="26">
        <f t="shared" si="17"/>
        <v>75.549000000000007</v>
      </c>
      <c r="H222" s="21" t="s">
        <v>147</v>
      </c>
    </row>
    <row r="223" spans="1:8" x14ac:dyDescent="0.25">
      <c r="A223" s="9">
        <v>20</v>
      </c>
      <c r="B223" s="21" t="s">
        <v>222</v>
      </c>
      <c r="C223" s="21">
        <v>84.27</v>
      </c>
      <c r="D223" s="27">
        <v>60</v>
      </c>
      <c r="E223" s="25">
        <f t="shared" si="15"/>
        <v>50.561999999999998</v>
      </c>
      <c r="F223" s="26">
        <f t="shared" si="16"/>
        <v>24</v>
      </c>
      <c r="G223" s="26">
        <f t="shared" si="17"/>
        <v>74.561999999999998</v>
      </c>
      <c r="H223" s="21" t="s">
        <v>147</v>
      </c>
    </row>
    <row r="224" spans="1:8" x14ac:dyDescent="0.25">
      <c r="A224" s="60">
        <v>21</v>
      </c>
      <c r="B224" s="21" t="s">
        <v>223</v>
      </c>
      <c r="C224" s="21">
        <v>78.995999999999995</v>
      </c>
      <c r="D224" s="27">
        <v>62.5</v>
      </c>
      <c r="E224" s="25">
        <f t="shared" si="15"/>
        <v>47.397599999999997</v>
      </c>
      <c r="F224" s="26">
        <f t="shared" si="16"/>
        <v>25</v>
      </c>
      <c r="G224" s="26">
        <f t="shared" si="17"/>
        <v>72.397599999999997</v>
      </c>
      <c r="H224" s="21" t="s">
        <v>147</v>
      </c>
    </row>
    <row r="225" spans="1:8" x14ac:dyDescent="0.25">
      <c r="A225" s="60">
        <v>22</v>
      </c>
      <c r="B225" s="21" t="s">
        <v>224</v>
      </c>
      <c r="C225" s="21">
        <v>80.745999999999995</v>
      </c>
      <c r="D225" s="27">
        <v>56.25</v>
      </c>
      <c r="E225" s="25">
        <f t="shared" si="15"/>
        <v>48.447599999999994</v>
      </c>
      <c r="F225" s="26">
        <f t="shared" si="16"/>
        <v>22.5</v>
      </c>
      <c r="G225" s="26">
        <f t="shared" si="17"/>
        <v>70.947599999999994</v>
      </c>
      <c r="H225" s="21" t="s">
        <v>147</v>
      </c>
    </row>
    <row r="226" spans="1:8" x14ac:dyDescent="0.25">
      <c r="A226" s="5">
        <v>23</v>
      </c>
      <c r="B226" s="21" t="s">
        <v>225</v>
      </c>
      <c r="C226" s="21">
        <v>76.968999999999994</v>
      </c>
      <c r="D226" s="27">
        <v>57.5</v>
      </c>
      <c r="E226" s="25">
        <f t="shared" si="15"/>
        <v>46.181399999999996</v>
      </c>
      <c r="F226" s="26">
        <f t="shared" si="16"/>
        <v>23</v>
      </c>
      <c r="G226" s="26">
        <f t="shared" si="17"/>
        <v>69.181399999999996</v>
      </c>
      <c r="H226" s="21" t="s">
        <v>147</v>
      </c>
    </row>
    <row r="227" spans="1:8" x14ac:dyDescent="0.25">
      <c r="A227" s="5">
        <v>24</v>
      </c>
      <c r="B227" s="21" t="s">
        <v>226</v>
      </c>
      <c r="C227" s="21">
        <v>79.691999999999993</v>
      </c>
      <c r="D227" s="27">
        <v>51.25</v>
      </c>
      <c r="E227" s="25">
        <f t="shared" si="15"/>
        <v>47.815199999999997</v>
      </c>
      <c r="F227" s="26">
        <f t="shared" si="16"/>
        <v>20.5</v>
      </c>
      <c r="G227" s="26">
        <f t="shared" si="17"/>
        <v>68.315200000000004</v>
      </c>
      <c r="H227" s="21" t="s">
        <v>147</v>
      </c>
    </row>
    <row r="228" spans="1:8" x14ac:dyDescent="0.25">
      <c r="A228" s="5">
        <v>25</v>
      </c>
      <c r="B228" s="21" t="s">
        <v>227</v>
      </c>
      <c r="C228" s="21">
        <v>76.344999999999999</v>
      </c>
      <c r="D228" s="26">
        <v>50</v>
      </c>
      <c r="E228" s="26">
        <f t="shared" si="15"/>
        <v>45.806999999999995</v>
      </c>
      <c r="F228" s="26">
        <f t="shared" si="16"/>
        <v>20</v>
      </c>
      <c r="G228" s="26">
        <f t="shared" si="17"/>
        <v>65.806999999999988</v>
      </c>
      <c r="H228" s="21" t="s">
        <v>147</v>
      </c>
    </row>
    <row r="229" spans="1:8" x14ac:dyDescent="0.25">
      <c r="A229" s="61"/>
      <c r="B229" s="53"/>
      <c r="C229" s="52"/>
      <c r="D229" s="52"/>
      <c r="E229" s="52"/>
      <c r="F229" s="52"/>
      <c r="G229" s="52"/>
      <c r="H229" s="53"/>
    </row>
    <row r="230" spans="1:8" x14ac:dyDescent="0.25">
      <c r="B230" s="16" t="s">
        <v>151</v>
      </c>
    </row>
    <row r="231" spans="1:8" x14ac:dyDescent="0.25">
      <c r="B231" s="16" t="s">
        <v>152</v>
      </c>
    </row>
    <row r="232" spans="1:8" x14ac:dyDescent="0.25">
      <c r="B232" s="16" t="s">
        <v>153</v>
      </c>
    </row>
    <row r="235" spans="1:8" x14ac:dyDescent="0.25">
      <c r="F235" s="143" t="s">
        <v>1</v>
      </c>
      <c r="G235" s="144"/>
      <c r="H235" s="21"/>
    </row>
    <row r="236" spans="1:8" x14ac:dyDescent="0.25">
      <c r="A236" s="13"/>
      <c r="B236" s="10" t="s">
        <v>2</v>
      </c>
      <c r="C236" s="153" t="s">
        <v>133</v>
      </c>
      <c r="D236" s="145"/>
      <c r="E236" s="146"/>
      <c r="F236" s="14" t="s">
        <v>4</v>
      </c>
      <c r="G236" s="14" t="s">
        <v>5</v>
      </c>
      <c r="H236" s="5" t="s">
        <v>6</v>
      </c>
    </row>
    <row r="237" spans="1:8" x14ac:dyDescent="0.25">
      <c r="A237" s="40"/>
      <c r="B237" s="10" t="s">
        <v>7</v>
      </c>
      <c r="C237" s="153" t="s">
        <v>228</v>
      </c>
      <c r="D237" s="141"/>
      <c r="E237" s="142"/>
      <c r="F237" s="15">
        <v>1</v>
      </c>
      <c r="G237" s="15">
        <v>5</v>
      </c>
      <c r="H237" s="21" t="s">
        <v>27</v>
      </c>
    </row>
    <row r="238" spans="1:8" x14ac:dyDescent="0.25">
      <c r="A238" s="5" t="s">
        <v>9</v>
      </c>
      <c r="B238" s="5" t="s">
        <v>10</v>
      </c>
      <c r="C238" s="14" t="s">
        <v>11</v>
      </c>
      <c r="D238" s="14" t="s">
        <v>135</v>
      </c>
      <c r="E238" s="14" t="s">
        <v>13</v>
      </c>
      <c r="F238" s="14" t="s">
        <v>14</v>
      </c>
      <c r="G238" s="14" t="s">
        <v>15</v>
      </c>
      <c r="H238" s="5" t="s">
        <v>16</v>
      </c>
    </row>
    <row r="239" spans="1:8" x14ac:dyDescent="0.25">
      <c r="A239" s="9">
        <v>1</v>
      </c>
      <c r="B239" s="21" t="s">
        <v>229</v>
      </c>
      <c r="C239" s="21">
        <v>92.870999999999995</v>
      </c>
      <c r="D239" s="27">
        <v>87.5</v>
      </c>
      <c r="E239" s="25">
        <f t="shared" ref="E239:E245" si="18">C239*(60/100)</f>
        <v>55.722599999999993</v>
      </c>
      <c r="F239" s="26">
        <f t="shared" ref="F239:F245" si="19">D239*(40/100)</f>
        <v>35</v>
      </c>
      <c r="G239" s="26">
        <f t="shared" ref="G239:G245" si="20">E239+F239</f>
        <v>90.7226</v>
      </c>
      <c r="H239" s="5" t="s">
        <v>50</v>
      </c>
    </row>
    <row r="240" spans="1:8" x14ac:dyDescent="0.25">
      <c r="A240" s="9">
        <v>2</v>
      </c>
      <c r="B240" s="21" t="s">
        <v>230</v>
      </c>
      <c r="C240" s="21">
        <v>86.456999999999994</v>
      </c>
      <c r="D240" s="27">
        <v>87.5</v>
      </c>
      <c r="E240" s="25">
        <f t="shared" si="18"/>
        <v>51.874199999999995</v>
      </c>
      <c r="F240" s="26">
        <f t="shared" si="19"/>
        <v>35</v>
      </c>
      <c r="G240" s="26">
        <f t="shared" si="20"/>
        <v>86.874200000000002</v>
      </c>
      <c r="H240" s="5" t="s">
        <v>50</v>
      </c>
    </row>
    <row r="241" spans="1:8" x14ac:dyDescent="0.25">
      <c r="A241" s="9">
        <v>3</v>
      </c>
      <c r="B241" s="21" t="s">
        <v>231</v>
      </c>
      <c r="C241" s="21">
        <v>84.912999999999997</v>
      </c>
      <c r="D241" s="27">
        <v>87.5</v>
      </c>
      <c r="E241" s="25">
        <f t="shared" si="18"/>
        <v>50.947799999999994</v>
      </c>
      <c r="F241" s="26">
        <f t="shared" si="19"/>
        <v>35</v>
      </c>
      <c r="G241" s="26">
        <f t="shared" si="20"/>
        <v>85.947800000000001</v>
      </c>
      <c r="H241" s="5" t="s">
        <v>50</v>
      </c>
    </row>
    <row r="242" spans="1:8" x14ac:dyDescent="0.25">
      <c r="A242" s="9">
        <v>4</v>
      </c>
      <c r="B242" s="21" t="s">
        <v>232</v>
      </c>
      <c r="C242" s="21">
        <v>85.311000000000007</v>
      </c>
      <c r="D242" s="27">
        <v>81.25</v>
      </c>
      <c r="E242" s="25">
        <f t="shared" si="18"/>
        <v>51.186600000000006</v>
      </c>
      <c r="F242" s="26">
        <f t="shared" si="19"/>
        <v>32.5</v>
      </c>
      <c r="G242" s="26">
        <f t="shared" si="20"/>
        <v>83.686599999999999</v>
      </c>
      <c r="H242" s="5" t="s">
        <v>50</v>
      </c>
    </row>
    <row r="243" spans="1:8" x14ac:dyDescent="0.25">
      <c r="A243" s="9">
        <v>5</v>
      </c>
      <c r="B243" s="21" t="s">
        <v>233</v>
      </c>
      <c r="C243" s="21">
        <v>75.823999999999998</v>
      </c>
      <c r="D243" s="27">
        <v>82.5</v>
      </c>
      <c r="E243" s="25">
        <f t="shared" si="18"/>
        <v>45.494399999999999</v>
      </c>
      <c r="F243" s="26">
        <f t="shared" si="19"/>
        <v>33</v>
      </c>
      <c r="G243" s="26">
        <f t="shared" si="20"/>
        <v>78.494399999999999</v>
      </c>
      <c r="H243" s="5" t="s">
        <v>50</v>
      </c>
    </row>
    <row r="244" spans="1:8" x14ac:dyDescent="0.25">
      <c r="A244" s="9">
        <v>6</v>
      </c>
      <c r="B244" s="21" t="s">
        <v>234</v>
      </c>
      <c r="C244" s="21">
        <v>78.688999999999993</v>
      </c>
      <c r="D244" s="27">
        <v>62.5</v>
      </c>
      <c r="E244" s="25">
        <f t="shared" si="18"/>
        <v>47.213399999999993</v>
      </c>
      <c r="F244" s="26">
        <f t="shared" si="19"/>
        <v>25</v>
      </c>
      <c r="G244" s="26">
        <f t="shared" si="20"/>
        <v>72.213399999999993</v>
      </c>
      <c r="H244" s="5" t="s">
        <v>50</v>
      </c>
    </row>
    <row r="245" spans="1:8" x14ac:dyDescent="0.25">
      <c r="A245" s="5">
        <v>7</v>
      </c>
      <c r="B245" s="21" t="s">
        <v>235</v>
      </c>
      <c r="C245" s="21">
        <v>74.741</v>
      </c>
      <c r="D245" s="26">
        <v>63.75</v>
      </c>
      <c r="E245" s="26">
        <f t="shared" si="18"/>
        <v>44.8446</v>
      </c>
      <c r="F245" s="26">
        <f t="shared" si="19"/>
        <v>25.5</v>
      </c>
      <c r="G245" s="26">
        <f t="shared" si="20"/>
        <v>70.3446</v>
      </c>
      <c r="H245" s="5" t="s">
        <v>50</v>
      </c>
    </row>
    <row r="246" spans="1:8" x14ac:dyDescent="0.25">
      <c r="A246" s="6"/>
      <c r="B246" s="53"/>
      <c r="C246" s="53"/>
      <c r="D246" s="52"/>
      <c r="E246" s="52"/>
      <c r="F246" s="52"/>
      <c r="G246" s="52"/>
      <c r="H246" s="6"/>
    </row>
    <row r="247" spans="1:8" x14ac:dyDescent="0.25">
      <c r="A247" s="6"/>
      <c r="B247" s="16" t="s">
        <v>151</v>
      </c>
    </row>
    <row r="248" spans="1:8" x14ac:dyDescent="0.25">
      <c r="A248" s="6"/>
      <c r="B248" s="16" t="s">
        <v>152</v>
      </c>
    </row>
    <row r="249" spans="1:8" x14ac:dyDescent="0.25">
      <c r="A249" s="6"/>
      <c r="B249" s="16" t="s">
        <v>153</v>
      </c>
    </row>
    <row r="271" spans="2:8" x14ac:dyDescent="0.25">
      <c r="F271" s="143" t="s">
        <v>1</v>
      </c>
      <c r="G271" s="144"/>
      <c r="H271" s="21"/>
    </row>
    <row r="272" spans="2:8" x14ac:dyDescent="0.25">
      <c r="B272" s="5" t="s">
        <v>2</v>
      </c>
      <c r="C272" s="140" t="s">
        <v>103</v>
      </c>
      <c r="D272" s="141"/>
      <c r="E272" s="142"/>
      <c r="F272" s="14" t="s">
        <v>4</v>
      </c>
      <c r="G272" s="14" t="s">
        <v>5</v>
      </c>
      <c r="H272" s="5" t="s">
        <v>6</v>
      </c>
    </row>
    <row r="273" spans="1:8" x14ac:dyDescent="0.25">
      <c r="B273" s="5" t="s">
        <v>7</v>
      </c>
      <c r="C273" s="140" t="s">
        <v>236</v>
      </c>
      <c r="D273" s="141"/>
      <c r="E273" s="142"/>
      <c r="F273" s="15">
        <v>1</v>
      </c>
      <c r="G273" s="15">
        <v>5</v>
      </c>
      <c r="H273" s="5" t="s">
        <v>237</v>
      </c>
    </row>
    <row r="274" spans="1:8" x14ac:dyDescent="0.25">
      <c r="A274" s="5" t="s">
        <v>9</v>
      </c>
      <c r="B274" s="5" t="s">
        <v>10</v>
      </c>
      <c r="C274" s="14" t="s">
        <v>11</v>
      </c>
      <c r="D274" s="14" t="s">
        <v>33</v>
      </c>
      <c r="E274" s="14" t="s">
        <v>34</v>
      </c>
      <c r="F274" s="14" t="s">
        <v>35</v>
      </c>
      <c r="G274" s="14" t="s">
        <v>15</v>
      </c>
      <c r="H274" s="5" t="s">
        <v>16</v>
      </c>
    </row>
    <row r="275" spans="1:8" x14ac:dyDescent="0.25">
      <c r="A275" s="21">
        <v>1</v>
      </c>
      <c r="B275" s="21" t="s">
        <v>238</v>
      </c>
      <c r="C275" s="26">
        <v>80.271000000000001</v>
      </c>
      <c r="D275" s="26">
        <v>75.8</v>
      </c>
      <c r="E275" s="26">
        <f>C275*(70/100)</f>
        <v>56.189699999999995</v>
      </c>
      <c r="F275" s="26">
        <f>D275*(30/100)</f>
        <v>22.74</v>
      </c>
      <c r="G275" s="26">
        <f>E275+F275</f>
        <v>78.929699999999997</v>
      </c>
      <c r="H275" s="5" t="s">
        <v>239</v>
      </c>
    </row>
    <row r="276" spans="1:8" x14ac:dyDescent="0.25">
      <c r="A276" s="21">
        <v>2</v>
      </c>
      <c r="B276" s="21" t="s">
        <v>240</v>
      </c>
      <c r="C276" s="26">
        <v>76.39</v>
      </c>
      <c r="D276" s="26">
        <v>88.17</v>
      </c>
      <c r="E276" s="26">
        <f>C276*(70/100)</f>
        <v>53.472999999999999</v>
      </c>
      <c r="F276" s="26">
        <f>D276*(30/100)</f>
        <v>26.451000000000001</v>
      </c>
      <c r="G276" s="26">
        <f>E276+F276</f>
        <v>79.924000000000007</v>
      </c>
      <c r="H276" s="21" t="s">
        <v>241</v>
      </c>
    </row>
    <row r="277" spans="1:8" x14ac:dyDescent="0.25">
      <c r="A277" s="21" t="str">
        <f>IF(ISTEXT(B277),A276+1,"")</f>
        <v/>
      </c>
      <c r="B277" s="21"/>
      <c r="C277" s="26"/>
      <c r="D277" s="26"/>
      <c r="E277" s="26">
        <f>C277*(70/100)</f>
        <v>0</v>
      </c>
      <c r="F277" s="26">
        <f>D277*(30/100)</f>
        <v>0</v>
      </c>
      <c r="G277" s="26">
        <f>E277+F277</f>
        <v>0</v>
      </c>
      <c r="H277" s="5"/>
    </row>
    <row r="278" spans="1:8" x14ac:dyDescent="0.25">
      <c r="A278" s="21" t="str">
        <f>IF(ISTEXT(B278),A277+1,"")</f>
        <v/>
      </c>
      <c r="B278" s="21"/>
      <c r="C278" s="26"/>
      <c r="D278" s="26"/>
      <c r="E278" s="26">
        <f>C278*(70/100)</f>
        <v>0</v>
      </c>
      <c r="F278" s="26">
        <f>D278*(30/100)</f>
        <v>0</v>
      </c>
      <c r="G278" s="26">
        <f>E278+F278</f>
        <v>0</v>
      </c>
      <c r="H278" s="5"/>
    </row>
    <row r="279" spans="1:8" x14ac:dyDescent="0.25">
      <c r="A279" s="21" t="str">
        <f>IF(ISTEXT(B279),A278+1,"")</f>
        <v/>
      </c>
      <c r="B279" s="21"/>
      <c r="C279" s="26"/>
      <c r="D279" s="26"/>
      <c r="E279" s="26">
        <f>C279*(70/100)</f>
        <v>0</v>
      </c>
      <c r="F279" s="26">
        <f>D279*(30/100)</f>
        <v>0</v>
      </c>
      <c r="G279" s="26">
        <f>E279+F279</f>
        <v>0</v>
      </c>
      <c r="H279" s="5"/>
    </row>
    <row r="280" spans="1:8" x14ac:dyDescent="0.25">
      <c r="H280" s="16"/>
    </row>
    <row r="281" spans="1:8" x14ac:dyDescent="0.25">
      <c r="A281" s="16"/>
      <c r="C281" s="85"/>
      <c r="H281" s="16"/>
    </row>
    <row r="282" spans="1:8" x14ac:dyDescent="0.25">
      <c r="A282" s="16"/>
      <c r="B282" s="16" t="s">
        <v>22</v>
      </c>
      <c r="C282" s="85">
        <v>43801</v>
      </c>
      <c r="H282" s="16"/>
    </row>
    <row r="283" spans="1:8" x14ac:dyDescent="0.25">
      <c r="A283" s="16"/>
      <c r="B283" s="16" t="s">
        <v>23</v>
      </c>
      <c r="C283" s="86">
        <v>0.41666666666666669</v>
      </c>
      <c r="H283" s="16"/>
    </row>
    <row r="284" spans="1:8" x14ac:dyDescent="0.25">
      <c r="B284" s="16" t="s">
        <v>24</v>
      </c>
      <c r="C284" s="80" t="s">
        <v>103</v>
      </c>
      <c r="H284" s="16"/>
    </row>
    <row r="285" spans="1:8" x14ac:dyDescent="0.25">
      <c r="H285" s="16"/>
    </row>
    <row r="286" spans="1:8" x14ac:dyDescent="0.25">
      <c r="H286" s="16"/>
    </row>
    <row r="287" spans="1:8" x14ac:dyDescent="0.25">
      <c r="B287" s="16" t="s">
        <v>242</v>
      </c>
      <c r="H287" s="16"/>
    </row>
    <row r="306" spans="1:8" x14ac:dyDescent="0.25">
      <c r="F306" s="143" t="s">
        <v>1</v>
      </c>
      <c r="G306" s="144"/>
      <c r="H306" s="26"/>
    </row>
    <row r="307" spans="1:8" x14ac:dyDescent="0.25">
      <c r="B307" s="5" t="s">
        <v>2</v>
      </c>
      <c r="C307" s="140" t="s">
        <v>101</v>
      </c>
      <c r="D307" s="141"/>
      <c r="E307" s="142"/>
      <c r="F307" s="14" t="s">
        <v>4</v>
      </c>
      <c r="G307" s="14" t="s">
        <v>5</v>
      </c>
      <c r="H307" s="5" t="s">
        <v>6</v>
      </c>
    </row>
    <row r="308" spans="1:8" x14ac:dyDescent="0.25">
      <c r="B308" s="5" t="s">
        <v>7</v>
      </c>
      <c r="C308" s="140" t="s">
        <v>246</v>
      </c>
      <c r="D308" s="141"/>
      <c r="E308" s="142"/>
      <c r="F308" s="15">
        <v>1</v>
      </c>
      <c r="G308" s="15">
        <v>5</v>
      </c>
      <c r="H308" s="21" t="s">
        <v>56</v>
      </c>
    </row>
    <row r="309" spans="1:8" x14ac:dyDescent="0.25">
      <c r="A309" s="5" t="s">
        <v>9</v>
      </c>
      <c r="B309" s="5" t="s">
        <v>10</v>
      </c>
      <c r="C309" s="14" t="s">
        <v>11</v>
      </c>
      <c r="D309" s="14" t="s">
        <v>33</v>
      </c>
      <c r="E309" s="14" t="s">
        <v>34</v>
      </c>
      <c r="F309" s="14" t="s">
        <v>35</v>
      </c>
      <c r="G309" s="14" t="s">
        <v>15</v>
      </c>
      <c r="H309" s="5" t="s">
        <v>16</v>
      </c>
    </row>
    <row r="310" spans="1:8" x14ac:dyDescent="0.25">
      <c r="A310" s="21">
        <v>1</v>
      </c>
      <c r="B310" s="21" t="s">
        <v>243</v>
      </c>
      <c r="C310" s="26"/>
      <c r="D310" s="26">
        <v>58</v>
      </c>
      <c r="E310" s="26">
        <f>C310*(70/100)</f>
        <v>0</v>
      </c>
      <c r="F310" s="26">
        <f>D310*(30/100)</f>
        <v>17.399999999999999</v>
      </c>
      <c r="G310" s="26">
        <f>E310+F310</f>
        <v>17.399999999999999</v>
      </c>
      <c r="H310" s="5" t="s">
        <v>244</v>
      </c>
    </row>
    <row r="311" spans="1:8" x14ac:dyDescent="0.25">
      <c r="A311" s="21" t="str">
        <f>IF(ISTEXT(B311),A310+1,"")</f>
        <v/>
      </c>
      <c r="B311" s="21"/>
      <c r="C311" s="26"/>
      <c r="D311" s="26"/>
      <c r="E311" s="26">
        <f>C311*(70/100)</f>
        <v>0</v>
      </c>
      <c r="F311" s="26">
        <f>D311*(30/100)</f>
        <v>0</v>
      </c>
      <c r="G311" s="26">
        <f>E311+F311</f>
        <v>0</v>
      </c>
      <c r="H311" s="5" t="s">
        <v>245</v>
      </c>
    </row>
    <row r="312" spans="1:8" x14ac:dyDescent="0.25">
      <c r="A312" s="21" t="str">
        <f>IF(ISTEXT(B312),A311+1,"")</f>
        <v/>
      </c>
      <c r="B312" s="21"/>
      <c r="C312" s="26"/>
      <c r="D312" s="26"/>
      <c r="E312" s="26">
        <f>C312*(70/100)</f>
        <v>0</v>
      </c>
      <c r="F312" s="26">
        <f>D312*(30/100)</f>
        <v>0</v>
      </c>
      <c r="G312" s="26">
        <f>E312+F312</f>
        <v>0</v>
      </c>
      <c r="H312" s="5"/>
    </row>
    <row r="313" spans="1:8" x14ac:dyDescent="0.25">
      <c r="A313" s="21" t="str">
        <f>IF(ISTEXT(B313),A312+1,"")</f>
        <v/>
      </c>
      <c r="B313" s="21"/>
      <c r="C313" s="26"/>
      <c r="D313" s="26"/>
      <c r="E313" s="26">
        <f>C313*(70/100)</f>
        <v>0</v>
      </c>
      <c r="F313" s="26">
        <f>D313*(30/100)</f>
        <v>0</v>
      </c>
      <c r="G313" s="26">
        <f>E313+F313</f>
        <v>0</v>
      </c>
      <c r="H313" s="5"/>
    </row>
    <row r="314" spans="1:8" x14ac:dyDescent="0.25">
      <c r="A314" s="21" t="str">
        <f>IF(ISTEXT(B314),A313+1,"")</f>
        <v/>
      </c>
      <c r="B314" s="21"/>
      <c r="C314" s="26"/>
      <c r="D314" s="26"/>
      <c r="E314" s="26">
        <f>C314*(70/100)</f>
        <v>0</v>
      </c>
      <c r="F314" s="26">
        <f>D314*(30/100)</f>
        <v>0</v>
      </c>
      <c r="G314" s="26">
        <f>E314+F314</f>
        <v>0</v>
      </c>
      <c r="H314" s="5"/>
    </row>
    <row r="315" spans="1:8" x14ac:dyDescent="0.25">
      <c r="H315" s="16"/>
    </row>
    <row r="316" spans="1:8" x14ac:dyDescent="0.25">
      <c r="A316" s="16"/>
      <c r="C316" s="85"/>
      <c r="H316" s="16"/>
    </row>
    <row r="317" spans="1:8" x14ac:dyDescent="0.25">
      <c r="A317" s="16"/>
      <c r="B317" s="16"/>
      <c r="C317" s="85"/>
      <c r="H317" s="16"/>
    </row>
    <row r="318" spans="1:8" x14ac:dyDescent="0.25">
      <c r="A318" s="16"/>
      <c r="B318" s="16"/>
      <c r="C318" s="86"/>
      <c r="H318" s="16"/>
    </row>
    <row r="319" spans="1:8" x14ac:dyDescent="0.25">
      <c r="B319" s="16"/>
      <c r="C319" s="80"/>
      <c r="H319" s="16"/>
    </row>
    <row r="341" spans="1:8" x14ac:dyDescent="0.25">
      <c r="F341" s="143" t="s">
        <v>1</v>
      </c>
      <c r="G341" s="144"/>
      <c r="H341" s="87"/>
    </row>
    <row r="342" spans="1:8" x14ac:dyDescent="0.25">
      <c r="A342" s="13"/>
      <c r="B342" s="10" t="s">
        <v>2</v>
      </c>
      <c r="C342" s="140" t="s">
        <v>3</v>
      </c>
      <c r="D342" s="145"/>
      <c r="E342" s="146"/>
      <c r="F342" s="14" t="s">
        <v>4</v>
      </c>
      <c r="G342" s="14" t="s">
        <v>5</v>
      </c>
      <c r="H342" s="5" t="s">
        <v>6</v>
      </c>
    </row>
    <row r="343" spans="1:8" x14ac:dyDescent="0.25">
      <c r="A343" s="40"/>
      <c r="B343" s="10" t="s">
        <v>7</v>
      </c>
      <c r="C343" s="140" t="s">
        <v>247</v>
      </c>
      <c r="D343" s="141"/>
      <c r="E343" s="142"/>
      <c r="F343" s="15">
        <v>1</v>
      </c>
      <c r="G343" s="15">
        <v>5</v>
      </c>
      <c r="H343" s="5" t="s">
        <v>8</v>
      </c>
    </row>
    <row r="344" spans="1:8" x14ac:dyDescent="0.25">
      <c r="A344" s="5" t="s">
        <v>9</v>
      </c>
      <c r="B344" s="5" t="s">
        <v>10</v>
      </c>
      <c r="C344" s="14" t="s">
        <v>11</v>
      </c>
      <c r="D344" s="14" t="s">
        <v>12</v>
      </c>
      <c r="E344" s="14" t="s">
        <v>13</v>
      </c>
      <c r="F344" s="14" t="s">
        <v>14</v>
      </c>
      <c r="G344" s="14" t="s">
        <v>15</v>
      </c>
      <c r="H344" s="5" t="s">
        <v>16</v>
      </c>
    </row>
    <row r="345" spans="1:8" x14ac:dyDescent="0.25">
      <c r="A345" s="9">
        <v>1</v>
      </c>
      <c r="B345" s="21" t="s">
        <v>248</v>
      </c>
      <c r="C345" s="27">
        <v>82.04</v>
      </c>
      <c r="D345" s="27">
        <v>82.5</v>
      </c>
      <c r="E345" s="25">
        <f>C345*(60/100)</f>
        <v>49.224000000000004</v>
      </c>
      <c r="F345" s="26">
        <f>D345*(40/100)</f>
        <v>33</v>
      </c>
      <c r="G345" s="26">
        <f>E345+F345</f>
        <v>82.224000000000004</v>
      </c>
      <c r="H345" s="5" t="s">
        <v>17</v>
      </c>
    </row>
    <row r="346" spans="1:8" x14ac:dyDescent="0.25">
      <c r="A346" s="9">
        <v>2</v>
      </c>
      <c r="B346" s="21" t="s">
        <v>249</v>
      </c>
      <c r="C346" s="27">
        <v>83.34</v>
      </c>
      <c r="D346" s="27">
        <v>68.75</v>
      </c>
      <c r="E346" s="25">
        <f t="shared" ref="E346:E348" si="21">C346*(60/100)</f>
        <v>50.003999999999998</v>
      </c>
      <c r="F346" s="26">
        <f t="shared" ref="F346:F348" si="22">D346*(40/100)</f>
        <v>27.5</v>
      </c>
      <c r="G346" s="26">
        <f t="shared" ref="G346:G348" si="23">E346+F346</f>
        <v>77.503999999999991</v>
      </c>
      <c r="H346" s="5" t="s">
        <v>17</v>
      </c>
    </row>
    <row r="347" spans="1:8" x14ac:dyDescent="0.25">
      <c r="A347" s="9">
        <v>3</v>
      </c>
      <c r="B347" s="1" t="s">
        <v>250</v>
      </c>
      <c r="C347" s="27">
        <v>84.686999999999998</v>
      </c>
      <c r="D347" s="27">
        <v>63.75</v>
      </c>
      <c r="E347" s="25">
        <f t="shared" si="21"/>
        <v>50.812199999999997</v>
      </c>
      <c r="F347" s="26">
        <f t="shared" si="22"/>
        <v>25.5</v>
      </c>
      <c r="G347" s="26">
        <f t="shared" si="23"/>
        <v>76.31219999999999</v>
      </c>
      <c r="H347" s="5" t="s">
        <v>17</v>
      </c>
    </row>
    <row r="348" spans="1:8" x14ac:dyDescent="0.25">
      <c r="A348" s="9" t="str">
        <f>IF(ISTEXT(B348),A347+1,"")</f>
        <v/>
      </c>
      <c r="B348" s="1"/>
      <c r="C348" s="27"/>
      <c r="D348" s="27"/>
      <c r="E348" s="25">
        <f t="shared" si="21"/>
        <v>0</v>
      </c>
      <c r="F348" s="26">
        <f t="shared" si="22"/>
        <v>0</v>
      </c>
      <c r="G348" s="26">
        <f t="shared" si="23"/>
        <v>0</v>
      </c>
      <c r="H348" s="5"/>
    </row>
    <row r="349" spans="1:8" x14ac:dyDescent="0.25">
      <c r="A349" s="54"/>
    </row>
    <row r="350" spans="1:8" x14ac:dyDescent="0.25">
      <c r="A350" s="54"/>
    </row>
    <row r="351" spans="1:8" x14ac:dyDescent="0.25">
      <c r="A351" s="54"/>
      <c r="B351" s="16" t="s">
        <v>251</v>
      </c>
      <c r="C351" s="55"/>
    </row>
    <row r="352" spans="1:8" x14ac:dyDescent="0.25">
      <c r="B352" s="16" t="s">
        <v>252</v>
      </c>
      <c r="C352" s="2"/>
    </row>
    <row r="353" spans="2:2" x14ac:dyDescent="0.25">
      <c r="B353" s="16" t="s">
        <v>19</v>
      </c>
    </row>
    <row r="376" spans="1:8" x14ac:dyDescent="0.25">
      <c r="F376" s="143" t="s">
        <v>1</v>
      </c>
      <c r="G376" s="144"/>
      <c r="H376" s="87"/>
    </row>
    <row r="377" spans="1:8" x14ac:dyDescent="0.25">
      <c r="A377" s="13"/>
      <c r="B377" s="10" t="s">
        <v>2</v>
      </c>
      <c r="C377" s="140" t="s">
        <v>253</v>
      </c>
      <c r="D377" s="145"/>
      <c r="E377" s="146"/>
      <c r="F377" s="14" t="s">
        <v>4</v>
      </c>
      <c r="G377" s="14" t="s">
        <v>5</v>
      </c>
      <c r="H377" s="5" t="s">
        <v>6</v>
      </c>
    </row>
    <row r="378" spans="1:8" x14ac:dyDescent="0.25">
      <c r="A378" s="40"/>
      <c r="B378" s="10" t="s">
        <v>7</v>
      </c>
      <c r="C378" s="140" t="s">
        <v>254</v>
      </c>
      <c r="D378" s="141"/>
      <c r="E378" s="142"/>
      <c r="F378" s="15">
        <v>1</v>
      </c>
      <c r="G378" s="15">
        <v>5</v>
      </c>
      <c r="H378" s="5" t="s">
        <v>61</v>
      </c>
    </row>
    <row r="379" spans="1:8" x14ac:dyDescent="0.25">
      <c r="A379" s="5" t="s">
        <v>9</v>
      </c>
      <c r="B379" s="5" t="s">
        <v>10</v>
      </c>
      <c r="C379" s="14" t="s">
        <v>11</v>
      </c>
      <c r="D379" s="14" t="s">
        <v>12</v>
      </c>
      <c r="E379" s="14" t="s">
        <v>13</v>
      </c>
      <c r="F379" s="14" t="s">
        <v>14</v>
      </c>
      <c r="G379" s="14" t="s">
        <v>15</v>
      </c>
      <c r="H379" s="5" t="s">
        <v>16</v>
      </c>
    </row>
    <row r="380" spans="1:8" x14ac:dyDescent="0.25">
      <c r="A380" s="9">
        <f>IF(ISTEXT(B380),0+1,"")</f>
        <v>1</v>
      </c>
      <c r="B380" s="5" t="s">
        <v>255</v>
      </c>
      <c r="C380" s="27">
        <v>87.432000000000002</v>
      </c>
      <c r="D380" s="27">
        <v>81.25</v>
      </c>
      <c r="E380" s="25">
        <f>C380*(60/100)</f>
        <v>52.459200000000003</v>
      </c>
      <c r="F380" s="26">
        <f>D380*(40/100)</f>
        <v>32.5</v>
      </c>
      <c r="G380" s="26">
        <f>E380+F380</f>
        <v>84.95920000000001</v>
      </c>
      <c r="H380" s="5" t="s">
        <v>17</v>
      </c>
    </row>
    <row r="381" spans="1:8" ht="45" x14ac:dyDescent="0.25">
      <c r="A381" s="22">
        <v>2</v>
      </c>
      <c r="B381" s="23" t="s">
        <v>256</v>
      </c>
      <c r="C381" s="88">
        <v>84.08</v>
      </c>
      <c r="D381" s="88">
        <v>62.5</v>
      </c>
      <c r="E381" s="89">
        <f t="shared" ref="E381:E383" si="24">C381*(60/100)</f>
        <v>50.448</v>
      </c>
      <c r="F381" s="90">
        <f t="shared" ref="F381:F383" si="25">D381*(40/100)</f>
        <v>25</v>
      </c>
      <c r="G381" s="90">
        <f t="shared" ref="G381:G383" si="26">E381+F381</f>
        <v>75.448000000000008</v>
      </c>
      <c r="H381" s="1" t="s">
        <v>257</v>
      </c>
    </row>
    <row r="382" spans="1:8" ht="45" x14ac:dyDescent="0.25">
      <c r="A382" s="9">
        <v>3</v>
      </c>
      <c r="B382" s="23" t="s">
        <v>258</v>
      </c>
      <c r="C382" s="27">
        <v>80.08</v>
      </c>
      <c r="D382" s="27">
        <v>62.5</v>
      </c>
      <c r="E382" s="25">
        <f t="shared" si="24"/>
        <v>48.047999999999995</v>
      </c>
      <c r="F382" s="26">
        <f t="shared" si="25"/>
        <v>25</v>
      </c>
      <c r="G382" s="26">
        <f t="shared" si="26"/>
        <v>73.048000000000002</v>
      </c>
      <c r="H382" s="1" t="s">
        <v>257</v>
      </c>
    </row>
    <row r="383" spans="1:8" x14ac:dyDescent="0.25">
      <c r="A383" s="9" t="str">
        <f>IF(ISTEXT(B383),A382+1,"")</f>
        <v/>
      </c>
      <c r="B383" s="1"/>
      <c r="C383" s="27"/>
      <c r="D383" s="27"/>
      <c r="E383" s="25">
        <f t="shared" si="24"/>
        <v>0</v>
      </c>
      <c r="F383" s="26">
        <f t="shared" si="25"/>
        <v>0</v>
      </c>
      <c r="G383" s="26">
        <f t="shared" si="26"/>
        <v>0</v>
      </c>
      <c r="H383" s="5"/>
    </row>
    <row r="384" spans="1:8" x14ac:dyDescent="0.25">
      <c r="A384" s="54"/>
    </row>
    <row r="385" spans="1:4" x14ac:dyDescent="0.25">
      <c r="A385" s="54"/>
    </row>
    <row r="386" spans="1:4" x14ac:dyDescent="0.25">
      <c r="A386" s="54"/>
      <c r="B386" s="16"/>
      <c r="C386" s="55"/>
    </row>
    <row r="387" spans="1:4" x14ac:dyDescent="0.25">
      <c r="B387" s="16"/>
      <c r="C387" s="2"/>
    </row>
    <row r="388" spans="1:4" x14ac:dyDescent="0.25">
      <c r="B388" s="16" t="s">
        <v>251</v>
      </c>
      <c r="C388" s="24"/>
      <c r="D388" s="24"/>
    </row>
    <row r="389" spans="1:4" x14ac:dyDescent="0.25">
      <c r="B389" s="16" t="s">
        <v>252</v>
      </c>
      <c r="C389" s="24"/>
      <c r="D389" s="24"/>
    </row>
    <row r="390" spans="1:4" x14ac:dyDescent="0.25">
      <c r="B390" s="16" t="s">
        <v>19</v>
      </c>
      <c r="C390" s="24"/>
      <c r="D390" s="24"/>
    </row>
    <row r="407" spans="1:8" x14ac:dyDescent="0.25">
      <c r="F407" s="143" t="s">
        <v>1</v>
      </c>
      <c r="G407" s="144"/>
      <c r="H407" s="21"/>
    </row>
    <row r="408" spans="1:8" x14ac:dyDescent="0.25">
      <c r="A408" s="13"/>
      <c r="B408" s="10" t="s">
        <v>2</v>
      </c>
      <c r="C408" s="140" t="s">
        <v>54</v>
      </c>
      <c r="D408" s="145"/>
      <c r="E408" s="146"/>
      <c r="F408" s="14" t="s">
        <v>4</v>
      </c>
      <c r="G408" s="14" t="s">
        <v>5</v>
      </c>
      <c r="H408" s="5" t="s">
        <v>6</v>
      </c>
    </row>
    <row r="409" spans="1:8" x14ac:dyDescent="0.25">
      <c r="A409" s="40"/>
      <c r="B409" s="10" t="s">
        <v>7</v>
      </c>
      <c r="C409" s="140" t="s">
        <v>265</v>
      </c>
      <c r="D409" s="141"/>
      <c r="E409" s="142"/>
      <c r="F409" s="15">
        <v>1</v>
      </c>
      <c r="G409" s="15">
        <v>6</v>
      </c>
      <c r="H409" s="5" t="s">
        <v>97</v>
      </c>
    </row>
    <row r="410" spans="1:8" x14ac:dyDescent="0.25">
      <c r="A410" s="5" t="s">
        <v>9</v>
      </c>
      <c r="B410" s="5" t="s">
        <v>10</v>
      </c>
      <c r="C410" s="14" t="s">
        <v>11</v>
      </c>
      <c r="D410" s="14" t="s">
        <v>12</v>
      </c>
      <c r="E410" s="14" t="s">
        <v>13</v>
      </c>
      <c r="F410" s="14" t="s">
        <v>14</v>
      </c>
      <c r="G410" s="14" t="s">
        <v>15</v>
      </c>
      <c r="H410" s="5" t="s">
        <v>16</v>
      </c>
    </row>
    <row r="411" spans="1:8" x14ac:dyDescent="0.25">
      <c r="A411" s="9">
        <v>1</v>
      </c>
      <c r="B411" s="5" t="s">
        <v>260</v>
      </c>
      <c r="C411" s="27">
        <v>72.67</v>
      </c>
      <c r="D411" s="27">
        <v>61.25</v>
      </c>
      <c r="E411" s="25">
        <f t="shared" ref="E411" si="27">C411*(60/100)</f>
        <v>43.601999999999997</v>
      </c>
      <c r="F411" s="26">
        <f t="shared" ref="F411" si="28">D411*(40/100)</f>
        <v>24.5</v>
      </c>
      <c r="G411" s="26">
        <f t="shared" ref="G411" si="29">E411+F411</f>
        <v>68.102000000000004</v>
      </c>
      <c r="H411" s="23" t="s">
        <v>50</v>
      </c>
    </row>
    <row r="412" spans="1:8" ht="32.25" x14ac:dyDescent="0.25">
      <c r="A412" s="9">
        <v>2</v>
      </c>
      <c r="B412" s="5" t="s">
        <v>259</v>
      </c>
      <c r="C412" s="27">
        <v>82.41</v>
      </c>
      <c r="D412" s="27">
        <v>78.75</v>
      </c>
      <c r="E412" s="25">
        <f>C412*(60/100)</f>
        <v>49.445999999999998</v>
      </c>
      <c r="F412" s="26">
        <f>D412*(40/100)</f>
        <v>31.5</v>
      </c>
      <c r="G412" s="26">
        <f>E412+F412</f>
        <v>80.945999999999998</v>
      </c>
      <c r="H412" s="1" t="s">
        <v>806</v>
      </c>
    </row>
    <row r="413" spans="1:8" x14ac:dyDescent="0.25">
      <c r="A413" s="54"/>
      <c r="B413" s="16" t="s">
        <v>261</v>
      </c>
      <c r="C413" s="24"/>
      <c r="D413" s="24"/>
      <c r="E413" s="24"/>
    </row>
    <row r="414" spans="1:8" x14ac:dyDescent="0.25">
      <c r="A414" s="54"/>
      <c r="B414" s="16" t="s">
        <v>262</v>
      </c>
      <c r="C414" s="24"/>
      <c r="D414" s="24"/>
    </row>
    <row r="415" spans="1:8" x14ac:dyDescent="0.25">
      <c r="A415" s="54"/>
      <c r="B415" s="16" t="s">
        <v>263</v>
      </c>
    </row>
    <row r="416" spans="1:8" x14ac:dyDescent="0.25">
      <c r="A416" s="54"/>
    </row>
    <row r="417" spans="1:8" x14ac:dyDescent="0.25">
      <c r="A417" s="54"/>
      <c r="B417" s="16" t="s">
        <v>264</v>
      </c>
      <c r="C417" s="55"/>
    </row>
    <row r="418" spans="1:8" x14ac:dyDescent="0.25">
      <c r="B418" s="16" t="s">
        <v>95</v>
      </c>
      <c r="C418" s="2"/>
    </row>
    <row r="419" spans="1:8" x14ac:dyDescent="0.25">
      <c r="B419" s="16" t="s">
        <v>99</v>
      </c>
      <c r="H419" s="105"/>
    </row>
    <row r="440" spans="1:8" x14ac:dyDescent="0.25">
      <c r="F440" s="143" t="s">
        <v>1</v>
      </c>
      <c r="G440" s="144"/>
      <c r="H440" s="21"/>
    </row>
    <row r="441" spans="1:8" x14ac:dyDescent="0.25">
      <c r="A441" s="13"/>
      <c r="B441" s="10" t="s">
        <v>2</v>
      </c>
      <c r="C441" s="140" t="s">
        <v>20</v>
      </c>
      <c r="D441" s="145"/>
      <c r="E441" s="146"/>
      <c r="F441" s="14" t="s">
        <v>4</v>
      </c>
      <c r="G441" s="14" t="s">
        <v>5</v>
      </c>
      <c r="H441" s="5" t="s">
        <v>6</v>
      </c>
    </row>
    <row r="442" spans="1:8" x14ac:dyDescent="0.25">
      <c r="A442" s="40"/>
      <c r="B442" s="10" t="s">
        <v>7</v>
      </c>
      <c r="C442" s="140" t="s">
        <v>266</v>
      </c>
      <c r="D442" s="141"/>
      <c r="E442" s="142"/>
      <c r="F442" s="15">
        <v>1</v>
      </c>
      <c r="G442" s="15">
        <v>5</v>
      </c>
      <c r="H442" s="5" t="s">
        <v>21</v>
      </c>
    </row>
    <row r="443" spans="1:8" x14ac:dyDescent="0.25">
      <c r="A443" s="5" t="s">
        <v>9</v>
      </c>
      <c r="B443" s="5" t="s">
        <v>10</v>
      </c>
      <c r="C443" s="14" t="s">
        <v>11</v>
      </c>
      <c r="D443" s="14" t="s">
        <v>12</v>
      </c>
      <c r="E443" s="14" t="s">
        <v>13</v>
      </c>
      <c r="F443" s="14" t="s">
        <v>14</v>
      </c>
      <c r="G443" s="14" t="s">
        <v>15</v>
      </c>
      <c r="H443" s="5" t="s">
        <v>16</v>
      </c>
    </row>
    <row r="444" spans="1:8" x14ac:dyDescent="0.25">
      <c r="A444" s="9">
        <v>1</v>
      </c>
      <c r="B444" s="21" t="s">
        <v>267</v>
      </c>
      <c r="C444" s="27">
        <v>76.539000000000001</v>
      </c>
      <c r="D444" s="27">
        <v>73.75</v>
      </c>
      <c r="E444" s="25">
        <v>45.923000000000002</v>
      </c>
      <c r="F444" s="26">
        <f>D444*(40/100)</f>
        <v>29.5</v>
      </c>
      <c r="G444" s="26">
        <v>75.472999999999999</v>
      </c>
      <c r="H444" s="5" t="s">
        <v>26</v>
      </c>
    </row>
    <row r="445" spans="1:8" x14ac:dyDescent="0.25">
      <c r="A445" s="9">
        <v>2</v>
      </c>
      <c r="B445" s="21" t="s">
        <v>268</v>
      </c>
      <c r="C445" s="27">
        <v>78.552999999999997</v>
      </c>
      <c r="D445" s="27">
        <v>66.25</v>
      </c>
      <c r="E445" s="25">
        <v>47.12</v>
      </c>
      <c r="F445" s="26">
        <v>26.5</v>
      </c>
      <c r="G445" s="26">
        <f t="shared" ref="G445:G450" si="30">E445+F445</f>
        <v>73.62</v>
      </c>
      <c r="H445" s="5" t="s">
        <v>26</v>
      </c>
    </row>
    <row r="446" spans="1:8" x14ac:dyDescent="0.25">
      <c r="A446" s="9">
        <v>3</v>
      </c>
      <c r="B446" s="1" t="s">
        <v>269</v>
      </c>
      <c r="C446" s="27">
        <v>73.799000000000007</v>
      </c>
      <c r="D446" s="27">
        <v>68.75</v>
      </c>
      <c r="E446" s="25">
        <v>44.279000000000003</v>
      </c>
      <c r="F446" s="26">
        <v>27.5</v>
      </c>
      <c r="G446" s="26">
        <v>71.778999999999996</v>
      </c>
      <c r="H446" s="5" t="s">
        <v>26</v>
      </c>
    </row>
    <row r="447" spans="1:8" x14ac:dyDescent="0.25">
      <c r="A447" s="9">
        <v>4</v>
      </c>
      <c r="B447" s="1" t="s">
        <v>270</v>
      </c>
      <c r="C447" s="27">
        <v>72.346999999999994</v>
      </c>
      <c r="D447" s="27">
        <v>61.25</v>
      </c>
      <c r="E447" s="25">
        <v>43.408000000000001</v>
      </c>
      <c r="F447" s="26">
        <v>24.5</v>
      </c>
      <c r="G447" s="26">
        <v>67.908000000000001</v>
      </c>
      <c r="H447" s="5" t="s">
        <v>26</v>
      </c>
    </row>
    <row r="448" spans="1:8" x14ac:dyDescent="0.25">
      <c r="A448" s="9">
        <v>5</v>
      </c>
      <c r="B448" s="1" t="s">
        <v>271</v>
      </c>
      <c r="C448" s="27">
        <v>71.331999999999994</v>
      </c>
      <c r="D448" s="27">
        <v>62.5</v>
      </c>
      <c r="E448" s="25">
        <v>42.798999999999999</v>
      </c>
      <c r="F448" s="26">
        <v>25</v>
      </c>
      <c r="G448" s="26">
        <v>67.799000000000007</v>
      </c>
      <c r="H448" s="5" t="s">
        <v>26</v>
      </c>
    </row>
    <row r="449" spans="1:8" x14ac:dyDescent="0.25">
      <c r="A449" s="9">
        <v>6</v>
      </c>
      <c r="B449" s="1" t="s">
        <v>272</v>
      </c>
      <c r="C449" s="27">
        <v>73.447000000000003</v>
      </c>
      <c r="D449" s="27">
        <v>58.75</v>
      </c>
      <c r="E449" s="25">
        <f t="shared" ref="E449:E450" si="31">C449*(60/100)</f>
        <v>44.068199999999997</v>
      </c>
      <c r="F449" s="26">
        <f t="shared" ref="F449:F450" si="32">D449*(40/100)</f>
        <v>23.5</v>
      </c>
      <c r="G449" s="26">
        <f t="shared" si="30"/>
        <v>67.56819999999999</v>
      </c>
      <c r="H449" s="5" t="s">
        <v>26</v>
      </c>
    </row>
    <row r="450" spans="1:8" x14ac:dyDescent="0.25">
      <c r="A450" s="9" t="str">
        <f t="shared" ref="A450" si="33">IF(ISTEXT(B450),A447+1,"")</f>
        <v/>
      </c>
      <c r="B450" s="1"/>
      <c r="C450" s="27"/>
      <c r="D450" s="27"/>
      <c r="E450" s="25">
        <f t="shared" si="31"/>
        <v>0</v>
      </c>
      <c r="F450" s="26">
        <f t="shared" si="32"/>
        <v>0</v>
      </c>
      <c r="G450" s="26">
        <f t="shared" si="30"/>
        <v>0</v>
      </c>
      <c r="H450" s="5"/>
    </row>
    <row r="451" spans="1:8" x14ac:dyDescent="0.25">
      <c r="B451" s="16"/>
    </row>
    <row r="452" spans="1:8" x14ac:dyDescent="0.25">
      <c r="B452" s="16" t="s">
        <v>22</v>
      </c>
      <c r="C452" s="55" t="s">
        <v>273</v>
      </c>
    </row>
    <row r="453" spans="1:8" x14ac:dyDescent="0.25">
      <c r="B453" s="16" t="s">
        <v>23</v>
      </c>
      <c r="C453" s="2">
        <v>0.41666666666666669</v>
      </c>
    </row>
    <row r="454" spans="1:8" x14ac:dyDescent="0.25">
      <c r="B454" s="16" t="s">
        <v>24</v>
      </c>
      <c r="C454" s="39" t="s">
        <v>25</v>
      </c>
    </row>
    <row r="475" spans="1:8" x14ac:dyDescent="0.25">
      <c r="F475" s="143" t="s">
        <v>1</v>
      </c>
      <c r="G475" s="144"/>
      <c r="H475" s="21"/>
    </row>
    <row r="476" spans="1:8" x14ac:dyDescent="0.25">
      <c r="A476" s="13"/>
      <c r="B476" s="10" t="s">
        <v>2</v>
      </c>
      <c r="C476" s="140" t="s">
        <v>20</v>
      </c>
      <c r="D476" s="145"/>
      <c r="E476" s="146"/>
      <c r="F476" s="14" t="s">
        <v>4</v>
      </c>
      <c r="G476" s="14" t="s">
        <v>5</v>
      </c>
      <c r="H476" s="5" t="s">
        <v>6</v>
      </c>
    </row>
    <row r="477" spans="1:8" x14ac:dyDescent="0.25">
      <c r="A477" s="40"/>
      <c r="B477" s="10" t="s">
        <v>7</v>
      </c>
      <c r="C477" s="140" t="s">
        <v>274</v>
      </c>
      <c r="D477" s="141"/>
      <c r="E477" s="142"/>
      <c r="F477" s="15">
        <v>1</v>
      </c>
      <c r="G477" s="15">
        <v>5</v>
      </c>
      <c r="H477" s="5" t="s">
        <v>21</v>
      </c>
    </row>
    <row r="478" spans="1:8" x14ac:dyDescent="0.25">
      <c r="A478" s="5" t="s">
        <v>9</v>
      </c>
      <c r="B478" s="5" t="s">
        <v>10</v>
      </c>
      <c r="C478" s="14" t="s">
        <v>11</v>
      </c>
      <c r="D478" s="14" t="s">
        <v>12</v>
      </c>
      <c r="E478" s="14" t="s">
        <v>13</v>
      </c>
      <c r="F478" s="14" t="s">
        <v>14</v>
      </c>
      <c r="G478" s="14" t="s">
        <v>15</v>
      </c>
      <c r="H478" s="5" t="s">
        <v>16</v>
      </c>
    </row>
    <row r="479" spans="1:8" x14ac:dyDescent="0.25">
      <c r="A479" s="9">
        <v>1</v>
      </c>
      <c r="B479" s="21" t="s">
        <v>275</v>
      </c>
      <c r="C479" s="27">
        <v>78</v>
      </c>
      <c r="D479" s="27">
        <v>73.75</v>
      </c>
      <c r="E479" s="25">
        <v>46.802</v>
      </c>
      <c r="F479" s="26">
        <f>D479*(40/100)</f>
        <v>29.5</v>
      </c>
      <c r="G479" s="26">
        <v>76.302000000000007</v>
      </c>
      <c r="H479" s="5" t="s">
        <v>26</v>
      </c>
    </row>
    <row r="480" spans="1:8" x14ac:dyDescent="0.25">
      <c r="A480" s="9">
        <v>2</v>
      </c>
      <c r="B480" s="21" t="s">
        <v>276</v>
      </c>
      <c r="C480" s="27">
        <v>75.44</v>
      </c>
      <c r="D480" s="27">
        <v>77.5</v>
      </c>
      <c r="E480" s="25">
        <f t="shared" ref="E480" si="34">C480*(60/100)</f>
        <v>45.263999999999996</v>
      </c>
      <c r="F480" s="26">
        <v>31</v>
      </c>
      <c r="G480" s="26">
        <f t="shared" ref="G480" si="35">E480+F480</f>
        <v>76.263999999999996</v>
      </c>
      <c r="H480" s="5" t="s">
        <v>26</v>
      </c>
    </row>
    <row r="481" spans="1:8" x14ac:dyDescent="0.25">
      <c r="A481" s="9">
        <v>3</v>
      </c>
      <c r="B481" s="1" t="s">
        <v>277</v>
      </c>
      <c r="C481" s="27">
        <v>73.39</v>
      </c>
      <c r="D481" s="27">
        <v>80</v>
      </c>
      <c r="E481" s="25">
        <v>44.037999999999997</v>
      </c>
      <c r="F481" s="26">
        <v>32</v>
      </c>
      <c r="G481" s="26">
        <v>76.037999999999997</v>
      </c>
      <c r="H481" s="5" t="s">
        <v>26</v>
      </c>
    </row>
    <row r="482" spans="1:8" x14ac:dyDescent="0.25">
      <c r="A482" s="9">
        <v>4</v>
      </c>
      <c r="B482" s="1" t="s">
        <v>278</v>
      </c>
      <c r="C482" s="27">
        <v>77.03</v>
      </c>
      <c r="D482" s="27">
        <v>58.75</v>
      </c>
      <c r="E482" s="25">
        <v>46.219000000000001</v>
      </c>
      <c r="F482" s="26">
        <v>23.5</v>
      </c>
      <c r="G482" s="26">
        <v>69.718999999999994</v>
      </c>
      <c r="H482" s="5" t="s">
        <v>26</v>
      </c>
    </row>
    <row r="483" spans="1:8" x14ac:dyDescent="0.25">
      <c r="A483" s="9">
        <v>5</v>
      </c>
      <c r="B483" s="1" t="s">
        <v>279</v>
      </c>
      <c r="C483" s="27">
        <v>73.3</v>
      </c>
      <c r="D483" s="27">
        <v>63.75</v>
      </c>
      <c r="E483" s="25">
        <v>43.984999999999999</v>
      </c>
      <c r="F483" s="26">
        <v>25.5</v>
      </c>
      <c r="G483" s="26">
        <v>69.484999999999999</v>
      </c>
      <c r="H483" s="5" t="s">
        <v>26</v>
      </c>
    </row>
    <row r="484" spans="1:8" x14ac:dyDescent="0.25">
      <c r="A484" s="9">
        <v>6</v>
      </c>
      <c r="B484" s="1" t="s">
        <v>280</v>
      </c>
      <c r="C484" s="27">
        <v>73.48</v>
      </c>
      <c r="D484" s="27">
        <v>60</v>
      </c>
      <c r="E484" s="25">
        <v>44.091000000000001</v>
      </c>
      <c r="F484" s="26">
        <f t="shared" ref="F484:F487" si="36">D484*(40/100)</f>
        <v>24</v>
      </c>
      <c r="G484" s="26">
        <f t="shared" ref="G484:G487" si="37">E484+F484</f>
        <v>68.091000000000008</v>
      </c>
      <c r="H484" s="5" t="s">
        <v>26</v>
      </c>
    </row>
    <row r="485" spans="1:8" x14ac:dyDescent="0.25">
      <c r="A485" s="9">
        <v>7</v>
      </c>
      <c r="B485" s="1" t="s">
        <v>281</v>
      </c>
      <c r="C485" s="27">
        <v>72.260000000000005</v>
      </c>
      <c r="D485" s="27">
        <v>61.25</v>
      </c>
      <c r="E485" s="25">
        <v>43.360999999999997</v>
      </c>
      <c r="F485" s="26">
        <f t="shared" si="36"/>
        <v>24.5</v>
      </c>
      <c r="G485" s="26">
        <f t="shared" si="37"/>
        <v>67.86099999999999</v>
      </c>
      <c r="H485" s="5" t="s">
        <v>26</v>
      </c>
    </row>
    <row r="486" spans="1:8" x14ac:dyDescent="0.25">
      <c r="A486" s="9">
        <v>8</v>
      </c>
      <c r="B486" s="1" t="s">
        <v>282</v>
      </c>
      <c r="C486" s="27">
        <v>72.48</v>
      </c>
      <c r="D486" s="27">
        <v>57.5</v>
      </c>
      <c r="E486" s="25">
        <v>43.491999999999997</v>
      </c>
      <c r="F486" s="26">
        <f t="shared" si="36"/>
        <v>23</v>
      </c>
      <c r="G486" s="26">
        <f t="shared" si="37"/>
        <v>66.49199999999999</v>
      </c>
      <c r="H486" s="5" t="s">
        <v>26</v>
      </c>
    </row>
    <row r="487" spans="1:8" x14ac:dyDescent="0.25">
      <c r="A487" s="9" t="str">
        <f t="shared" ref="A487" si="38">IF(ISTEXT(B487),A484+1,"")</f>
        <v/>
      </c>
      <c r="B487" s="1"/>
      <c r="C487" s="27"/>
      <c r="D487" s="27"/>
      <c r="E487" s="25">
        <f t="shared" ref="E487" si="39">C487*(60/100)</f>
        <v>0</v>
      </c>
      <c r="F487" s="26">
        <f t="shared" si="36"/>
        <v>0</v>
      </c>
      <c r="G487" s="26">
        <f t="shared" si="37"/>
        <v>0</v>
      </c>
      <c r="H487" s="5"/>
    </row>
    <row r="488" spans="1:8" x14ac:dyDescent="0.25">
      <c r="B488" s="16"/>
    </row>
    <row r="489" spans="1:8" x14ac:dyDescent="0.25">
      <c r="B489" s="16" t="s">
        <v>22</v>
      </c>
      <c r="C489" s="55" t="s">
        <v>273</v>
      </c>
    </row>
    <row r="490" spans="1:8" x14ac:dyDescent="0.25">
      <c r="B490" s="16" t="s">
        <v>23</v>
      </c>
      <c r="C490" s="2">
        <v>0.41666666666666669</v>
      </c>
    </row>
    <row r="491" spans="1:8" x14ac:dyDescent="0.25">
      <c r="B491" s="16" t="s">
        <v>24</v>
      </c>
      <c r="C491" s="39" t="s">
        <v>25</v>
      </c>
    </row>
    <row r="510" spans="1:8" x14ac:dyDescent="0.25">
      <c r="F510" s="143" t="s">
        <v>1</v>
      </c>
      <c r="G510" s="144"/>
      <c r="H510" s="21"/>
    </row>
    <row r="511" spans="1:8" x14ac:dyDescent="0.25">
      <c r="A511" s="13"/>
      <c r="B511" s="10" t="s">
        <v>2</v>
      </c>
      <c r="C511" s="140" t="s">
        <v>20</v>
      </c>
      <c r="D511" s="145"/>
      <c r="E511" s="146"/>
      <c r="F511" s="14" t="s">
        <v>4</v>
      </c>
      <c r="G511" s="14" t="s">
        <v>5</v>
      </c>
      <c r="H511" s="5" t="s">
        <v>6</v>
      </c>
    </row>
    <row r="512" spans="1:8" x14ac:dyDescent="0.25">
      <c r="A512" s="40"/>
      <c r="B512" s="10" t="s">
        <v>7</v>
      </c>
      <c r="C512" s="140" t="s">
        <v>283</v>
      </c>
      <c r="D512" s="141"/>
      <c r="E512" s="142"/>
      <c r="F512" s="15">
        <v>1</v>
      </c>
      <c r="G512" s="15">
        <v>5</v>
      </c>
      <c r="H512" s="5" t="s">
        <v>21</v>
      </c>
    </row>
    <row r="513" spans="1:8" x14ac:dyDescent="0.25">
      <c r="A513" s="5" t="s">
        <v>9</v>
      </c>
      <c r="B513" s="5" t="s">
        <v>10</v>
      </c>
      <c r="C513" s="14" t="s">
        <v>11</v>
      </c>
      <c r="D513" s="14" t="s">
        <v>12</v>
      </c>
      <c r="E513" s="14" t="s">
        <v>13</v>
      </c>
      <c r="F513" s="14" t="s">
        <v>14</v>
      </c>
      <c r="G513" s="14" t="s">
        <v>15</v>
      </c>
      <c r="H513" s="5" t="s">
        <v>16</v>
      </c>
    </row>
    <row r="514" spans="1:8" x14ac:dyDescent="0.25">
      <c r="A514" s="9">
        <v>1</v>
      </c>
      <c r="B514" s="21" t="s">
        <v>284</v>
      </c>
      <c r="C514" s="27">
        <v>81.058999999999997</v>
      </c>
      <c r="D514" s="27">
        <v>87.5</v>
      </c>
      <c r="E514" s="25">
        <v>48.634999999999998</v>
      </c>
      <c r="F514" s="26">
        <f>D514*(40/100)</f>
        <v>35</v>
      </c>
      <c r="G514" s="26">
        <v>83.635000000000005</v>
      </c>
      <c r="H514" s="5" t="s">
        <v>26</v>
      </c>
    </row>
    <row r="515" spans="1:8" x14ac:dyDescent="0.25">
      <c r="A515" s="9">
        <v>2</v>
      </c>
      <c r="B515" s="21" t="s">
        <v>285</v>
      </c>
      <c r="C515" s="27">
        <v>76.956000000000003</v>
      </c>
      <c r="D515" s="27">
        <v>72.5</v>
      </c>
      <c r="E515" s="25">
        <v>46.173999999999999</v>
      </c>
      <c r="F515" s="26">
        <v>29</v>
      </c>
      <c r="G515" s="26">
        <f t="shared" ref="G515" si="40">E515+F515</f>
        <v>75.174000000000007</v>
      </c>
      <c r="H515" s="5" t="s">
        <v>26</v>
      </c>
    </row>
    <row r="516" spans="1:8" x14ac:dyDescent="0.25">
      <c r="A516" s="9">
        <v>3</v>
      </c>
      <c r="B516" s="1" t="s">
        <v>286</v>
      </c>
      <c r="C516" s="27">
        <v>79.44</v>
      </c>
      <c r="D516" s="27">
        <v>67.5</v>
      </c>
      <c r="E516" s="25">
        <v>47.664000000000001</v>
      </c>
      <c r="F516" s="26">
        <v>27</v>
      </c>
      <c r="G516" s="26">
        <v>74.664000000000001</v>
      </c>
      <c r="H516" s="5" t="s">
        <v>26</v>
      </c>
    </row>
    <row r="517" spans="1:8" x14ac:dyDescent="0.25">
      <c r="A517" s="9">
        <v>4</v>
      </c>
      <c r="B517" s="1" t="s">
        <v>287</v>
      </c>
      <c r="C517" s="27">
        <v>70.147999999999996</v>
      </c>
      <c r="D517" s="27">
        <v>80</v>
      </c>
      <c r="E517" s="25">
        <v>42.088999999999999</v>
      </c>
      <c r="F517" s="26">
        <v>32</v>
      </c>
      <c r="G517" s="26">
        <v>74.088999999999999</v>
      </c>
      <c r="H517" s="5" t="s">
        <v>26</v>
      </c>
    </row>
    <row r="518" spans="1:8" x14ac:dyDescent="0.25">
      <c r="A518" s="9">
        <v>5</v>
      </c>
      <c r="B518" s="1" t="s">
        <v>288</v>
      </c>
      <c r="C518" s="27">
        <v>76.179000000000002</v>
      </c>
      <c r="D518" s="27">
        <v>62.5</v>
      </c>
      <c r="E518" s="25">
        <v>45.707000000000001</v>
      </c>
      <c r="F518" s="26">
        <v>25</v>
      </c>
      <c r="G518" s="26">
        <v>70.706999999999994</v>
      </c>
      <c r="H518" s="5" t="s">
        <v>26</v>
      </c>
    </row>
    <row r="519" spans="1:8" x14ac:dyDescent="0.25">
      <c r="A519" s="9">
        <v>6</v>
      </c>
      <c r="B519" s="1" t="s">
        <v>289</v>
      </c>
      <c r="C519" s="27">
        <v>71.287000000000006</v>
      </c>
      <c r="D519" s="27">
        <v>76.25</v>
      </c>
      <c r="E519" s="25">
        <v>42.771999999999998</v>
      </c>
      <c r="F519" s="26">
        <f t="shared" ref="F519:F520" si="41">D519*(40/100)</f>
        <v>30.5</v>
      </c>
      <c r="G519" s="26">
        <f t="shared" ref="G519:G520" si="42">E519+F519</f>
        <v>73.271999999999991</v>
      </c>
      <c r="H519" s="21" t="s">
        <v>30</v>
      </c>
    </row>
    <row r="520" spans="1:8" x14ac:dyDescent="0.25">
      <c r="A520" s="9" t="str">
        <f>IF(ISTEXT(B520),A517+1,"")</f>
        <v/>
      </c>
      <c r="B520" s="1"/>
      <c r="C520" s="27"/>
      <c r="D520" s="27"/>
      <c r="E520" s="25">
        <f t="shared" ref="E520" si="43">C520*(60/100)</f>
        <v>0</v>
      </c>
      <c r="F520" s="26">
        <f t="shared" si="41"/>
        <v>0</v>
      </c>
      <c r="G520" s="26">
        <f t="shared" si="42"/>
        <v>0</v>
      </c>
      <c r="H520" s="5"/>
    </row>
    <row r="521" spans="1:8" x14ac:dyDescent="0.25">
      <c r="B521" s="16"/>
    </row>
    <row r="522" spans="1:8" x14ac:dyDescent="0.25">
      <c r="B522" s="16" t="s">
        <v>22</v>
      </c>
      <c r="C522" s="55" t="s">
        <v>273</v>
      </c>
    </row>
    <row r="523" spans="1:8" x14ac:dyDescent="0.25">
      <c r="B523" s="16" t="s">
        <v>23</v>
      </c>
      <c r="C523" s="2">
        <v>0.41666666666666669</v>
      </c>
    </row>
    <row r="524" spans="1:8" x14ac:dyDescent="0.25">
      <c r="B524" s="16" t="s">
        <v>24</v>
      </c>
      <c r="C524" s="39" t="s">
        <v>25</v>
      </c>
    </row>
    <row r="545" spans="1:8" x14ac:dyDescent="0.25">
      <c r="F545" s="143" t="s">
        <v>1</v>
      </c>
      <c r="G545" s="144"/>
      <c r="H545" s="21"/>
    </row>
    <row r="546" spans="1:8" x14ac:dyDescent="0.25">
      <c r="A546" s="13"/>
      <c r="B546" s="10" t="s">
        <v>2</v>
      </c>
      <c r="C546" s="140" t="s">
        <v>20</v>
      </c>
      <c r="D546" s="145"/>
      <c r="E546" s="146"/>
      <c r="F546" s="14" t="s">
        <v>4</v>
      </c>
      <c r="G546" s="14" t="s">
        <v>5</v>
      </c>
      <c r="H546" s="5" t="s">
        <v>6</v>
      </c>
    </row>
    <row r="547" spans="1:8" x14ac:dyDescent="0.25">
      <c r="A547" s="40"/>
      <c r="B547" s="10" t="s">
        <v>7</v>
      </c>
      <c r="C547" s="140" t="s">
        <v>290</v>
      </c>
      <c r="D547" s="141"/>
      <c r="E547" s="142"/>
      <c r="F547" s="15">
        <v>1</v>
      </c>
      <c r="G547" s="15">
        <v>5</v>
      </c>
      <c r="H547" s="5" t="s">
        <v>21</v>
      </c>
    </row>
    <row r="548" spans="1:8" x14ac:dyDescent="0.25">
      <c r="A548" s="5" t="s">
        <v>9</v>
      </c>
      <c r="B548" s="5" t="s">
        <v>10</v>
      </c>
      <c r="C548" s="14" t="s">
        <v>11</v>
      </c>
      <c r="D548" s="14" t="s">
        <v>12</v>
      </c>
      <c r="E548" s="14" t="s">
        <v>13</v>
      </c>
      <c r="F548" s="14" t="s">
        <v>14</v>
      </c>
      <c r="G548" s="14" t="s">
        <v>15</v>
      </c>
      <c r="H548" s="5" t="s">
        <v>16</v>
      </c>
    </row>
    <row r="549" spans="1:8" x14ac:dyDescent="0.25">
      <c r="A549" s="9">
        <v>1</v>
      </c>
      <c r="B549" s="21" t="s">
        <v>291</v>
      </c>
      <c r="C549" s="27">
        <v>74.406999999999996</v>
      </c>
      <c r="D549" s="27">
        <v>78.75</v>
      </c>
      <c r="E549" s="25">
        <v>44.643999999999998</v>
      </c>
      <c r="F549" s="26">
        <f>D549*(40/100)</f>
        <v>31.5</v>
      </c>
      <c r="G549" s="26">
        <v>76.144000000000005</v>
      </c>
      <c r="H549" s="5" t="s">
        <v>26</v>
      </c>
    </row>
    <row r="550" spans="1:8" x14ac:dyDescent="0.25">
      <c r="A550" s="9">
        <v>2</v>
      </c>
      <c r="B550" s="21" t="s">
        <v>292</v>
      </c>
      <c r="C550" s="27">
        <v>76.102999999999994</v>
      </c>
      <c r="D550" s="27">
        <v>60</v>
      </c>
      <c r="E550" s="25">
        <f t="shared" ref="E550" si="44">C550*(60/100)</f>
        <v>45.661799999999992</v>
      </c>
      <c r="F550" s="26">
        <v>24</v>
      </c>
      <c r="G550" s="26">
        <f t="shared" ref="G550" si="45">E550+F550</f>
        <v>69.661799999999999</v>
      </c>
      <c r="H550" s="5" t="s">
        <v>26</v>
      </c>
    </row>
    <row r="551" spans="1:8" x14ac:dyDescent="0.25">
      <c r="A551" s="9">
        <v>3</v>
      </c>
      <c r="B551" s="1" t="s">
        <v>293</v>
      </c>
      <c r="C551" s="27">
        <v>75.977000000000004</v>
      </c>
      <c r="D551" s="27">
        <v>55</v>
      </c>
      <c r="E551" s="25">
        <v>45.856000000000002</v>
      </c>
      <c r="F551" s="26">
        <v>22</v>
      </c>
      <c r="G551" s="26">
        <v>67.585999999999999</v>
      </c>
      <c r="H551" s="5" t="s">
        <v>26</v>
      </c>
    </row>
    <row r="552" spans="1:8" x14ac:dyDescent="0.25">
      <c r="A552" s="9"/>
      <c r="B552" s="1"/>
      <c r="C552" s="27"/>
      <c r="D552" s="27"/>
      <c r="E552" s="25"/>
      <c r="F552" s="26"/>
      <c r="G552" s="26"/>
      <c r="H552" s="5"/>
    </row>
    <row r="553" spans="1:8" x14ac:dyDescent="0.25">
      <c r="B553" s="16"/>
    </row>
    <row r="554" spans="1:8" x14ac:dyDescent="0.25">
      <c r="B554" s="16" t="s">
        <v>22</v>
      </c>
      <c r="C554" s="55" t="s">
        <v>273</v>
      </c>
    </row>
    <row r="555" spans="1:8" x14ac:dyDescent="0.25">
      <c r="B555" s="16" t="s">
        <v>23</v>
      </c>
      <c r="C555" s="2">
        <v>0.41666666666666669</v>
      </c>
    </row>
    <row r="556" spans="1:8" x14ac:dyDescent="0.25">
      <c r="B556" s="16" t="s">
        <v>24</v>
      </c>
      <c r="C556" s="39" t="s">
        <v>25</v>
      </c>
    </row>
    <row r="580" spans="1:8" x14ac:dyDescent="0.25">
      <c r="F580" s="143" t="s">
        <v>1</v>
      </c>
      <c r="G580" s="144"/>
      <c r="H580" s="21"/>
    </row>
    <row r="581" spans="1:8" x14ac:dyDescent="0.25">
      <c r="A581" s="13"/>
      <c r="B581" s="10" t="s">
        <v>2</v>
      </c>
      <c r="C581" s="140" t="s">
        <v>62</v>
      </c>
      <c r="D581" s="145"/>
      <c r="E581" s="146"/>
      <c r="F581" s="14" t="s">
        <v>4</v>
      </c>
      <c r="G581" s="14" t="s">
        <v>5</v>
      </c>
      <c r="H581" s="5" t="s">
        <v>6</v>
      </c>
    </row>
    <row r="582" spans="1:8" x14ac:dyDescent="0.25">
      <c r="A582" s="40"/>
      <c r="B582" s="10" t="s">
        <v>7</v>
      </c>
      <c r="C582" s="140" t="s">
        <v>71</v>
      </c>
      <c r="D582" s="141"/>
      <c r="E582" s="142"/>
      <c r="F582" s="15">
        <v>1</v>
      </c>
      <c r="G582" s="15">
        <v>5</v>
      </c>
      <c r="H582" s="21" t="s">
        <v>61</v>
      </c>
    </row>
    <row r="583" spans="1:8" x14ac:dyDescent="0.25">
      <c r="A583" s="5" t="s">
        <v>9</v>
      </c>
      <c r="B583" s="5" t="s">
        <v>10</v>
      </c>
      <c r="C583" s="14" t="s">
        <v>11</v>
      </c>
      <c r="D583" s="14" t="s">
        <v>12</v>
      </c>
      <c r="E583" s="14" t="s">
        <v>13</v>
      </c>
      <c r="F583" s="14" t="s">
        <v>14</v>
      </c>
      <c r="G583" s="14" t="s">
        <v>15</v>
      </c>
      <c r="H583" s="5" t="s">
        <v>16</v>
      </c>
    </row>
    <row r="584" spans="1:8" x14ac:dyDescent="0.25">
      <c r="A584" s="9">
        <v>1</v>
      </c>
      <c r="B584" s="21" t="s">
        <v>294</v>
      </c>
      <c r="C584" s="27">
        <v>79.846440000000001</v>
      </c>
      <c r="D584" s="27">
        <v>92.5</v>
      </c>
      <c r="E584" s="25">
        <f t="shared" ref="E584:E625" si="46">C584*(60/100)</f>
        <v>47.907863999999996</v>
      </c>
      <c r="F584" s="26">
        <f t="shared" ref="F584:F625" si="47">D584*(40/100)</f>
        <v>37</v>
      </c>
      <c r="G584" s="26">
        <f t="shared" ref="G584:G625" si="48">E584+F584</f>
        <v>84.907863999999989</v>
      </c>
      <c r="H584" s="5" t="s">
        <v>50</v>
      </c>
    </row>
    <row r="585" spans="1:8" x14ac:dyDescent="0.25">
      <c r="A585" s="9">
        <v>2</v>
      </c>
      <c r="B585" s="1" t="s">
        <v>295</v>
      </c>
      <c r="C585" s="27">
        <v>78.676240000000007</v>
      </c>
      <c r="D585" s="27">
        <v>87.5</v>
      </c>
      <c r="E585" s="25">
        <f t="shared" si="46"/>
        <v>47.205744000000003</v>
      </c>
      <c r="F585" s="26">
        <f t="shared" si="47"/>
        <v>35</v>
      </c>
      <c r="G585" s="26">
        <f t="shared" si="48"/>
        <v>82.20574400000001</v>
      </c>
      <c r="H585" s="5" t="s">
        <v>50</v>
      </c>
    </row>
    <row r="586" spans="1:8" x14ac:dyDescent="0.25">
      <c r="A586" s="9">
        <v>3</v>
      </c>
      <c r="B586" s="21" t="s">
        <v>296</v>
      </c>
      <c r="C586" s="27">
        <v>72.795810000000003</v>
      </c>
      <c r="D586" s="27">
        <v>95</v>
      </c>
      <c r="E586" s="25">
        <f t="shared" si="46"/>
        <v>43.677486000000002</v>
      </c>
      <c r="F586" s="26">
        <f t="shared" si="47"/>
        <v>38</v>
      </c>
      <c r="G586" s="26">
        <f t="shared" si="48"/>
        <v>81.677486000000002</v>
      </c>
      <c r="H586" s="5" t="s">
        <v>50</v>
      </c>
    </row>
    <row r="587" spans="1:8" x14ac:dyDescent="0.25">
      <c r="A587" s="9">
        <v>4</v>
      </c>
      <c r="B587" s="1" t="s">
        <v>75</v>
      </c>
      <c r="C587" s="27">
        <v>81.824489999999997</v>
      </c>
      <c r="D587" s="27">
        <v>81.25</v>
      </c>
      <c r="E587" s="25">
        <f t="shared" si="46"/>
        <v>49.094693999999997</v>
      </c>
      <c r="F587" s="26">
        <f t="shared" si="47"/>
        <v>32.5</v>
      </c>
      <c r="G587" s="26">
        <f t="shared" si="48"/>
        <v>81.594694000000004</v>
      </c>
      <c r="H587" s="5" t="s">
        <v>50</v>
      </c>
    </row>
    <row r="588" spans="1:8" x14ac:dyDescent="0.25">
      <c r="A588" s="9">
        <v>5</v>
      </c>
      <c r="B588" s="21" t="s">
        <v>297</v>
      </c>
      <c r="C588" s="27">
        <v>74.744929999999997</v>
      </c>
      <c r="D588" s="27">
        <v>83.75</v>
      </c>
      <c r="E588" s="25">
        <f t="shared" si="46"/>
        <v>44.846957999999994</v>
      </c>
      <c r="F588" s="26">
        <f t="shared" si="47"/>
        <v>33.5</v>
      </c>
      <c r="G588" s="26">
        <f t="shared" si="48"/>
        <v>78.346958000000001</v>
      </c>
      <c r="H588" s="5" t="s">
        <v>50</v>
      </c>
    </row>
    <row r="589" spans="1:8" x14ac:dyDescent="0.25">
      <c r="A589" s="9">
        <v>6</v>
      </c>
      <c r="B589" s="21" t="s">
        <v>298</v>
      </c>
      <c r="C589" s="27">
        <v>75.441450000000003</v>
      </c>
      <c r="D589" s="27">
        <v>82.5</v>
      </c>
      <c r="E589" s="25">
        <f t="shared" si="46"/>
        <v>45.264870000000002</v>
      </c>
      <c r="F589" s="26">
        <f t="shared" si="47"/>
        <v>33</v>
      </c>
      <c r="G589" s="26">
        <f t="shared" si="48"/>
        <v>78.264870000000002</v>
      </c>
      <c r="H589" s="5" t="s">
        <v>50</v>
      </c>
    </row>
    <row r="590" spans="1:8" x14ac:dyDescent="0.25">
      <c r="A590" s="9">
        <v>7</v>
      </c>
      <c r="B590" s="21" t="s">
        <v>299</v>
      </c>
      <c r="C590" s="27">
        <v>80.887209999999996</v>
      </c>
      <c r="D590" s="27">
        <v>72.5</v>
      </c>
      <c r="E590" s="25">
        <f t="shared" si="46"/>
        <v>48.532325999999998</v>
      </c>
      <c r="F590" s="26">
        <f t="shared" si="47"/>
        <v>29</v>
      </c>
      <c r="G590" s="26">
        <f t="shared" si="48"/>
        <v>77.532325999999998</v>
      </c>
      <c r="H590" s="5" t="s">
        <v>50</v>
      </c>
    </row>
    <row r="591" spans="1:8" x14ac:dyDescent="0.25">
      <c r="A591" s="9">
        <v>8</v>
      </c>
      <c r="B591" s="21" t="s">
        <v>76</v>
      </c>
      <c r="C591" s="27">
        <v>75.294569999999993</v>
      </c>
      <c r="D591" s="27">
        <v>75</v>
      </c>
      <c r="E591" s="25">
        <f t="shared" si="46"/>
        <v>45.176741999999997</v>
      </c>
      <c r="F591" s="26">
        <f t="shared" si="47"/>
        <v>30</v>
      </c>
      <c r="G591" s="26">
        <f t="shared" si="48"/>
        <v>75.17674199999999</v>
      </c>
      <c r="H591" s="5" t="s">
        <v>50</v>
      </c>
    </row>
    <row r="592" spans="1:8" x14ac:dyDescent="0.25">
      <c r="A592" s="9">
        <v>9</v>
      </c>
      <c r="B592" s="21" t="s">
        <v>300</v>
      </c>
      <c r="C592" s="27">
        <v>70.442589999999996</v>
      </c>
      <c r="D592" s="27">
        <v>81.25</v>
      </c>
      <c r="E592" s="25">
        <f t="shared" si="46"/>
        <v>42.265553999999995</v>
      </c>
      <c r="F592" s="26">
        <f t="shared" si="47"/>
        <v>32.5</v>
      </c>
      <c r="G592" s="26">
        <f t="shared" si="48"/>
        <v>74.765553999999995</v>
      </c>
      <c r="H592" s="5" t="s">
        <v>50</v>
      </c>
    </row>
    <row r="593" spans="1:8" x14ac:dyDescent="0.25">
      <c r="A593" s="9">
        <v>10</v>
      </c>
      <c r="B593" s="1" t="s">
        <v>301</v>
      </c>
      <c r="C593" s="27">
        <v>72.445329999999998</v>
      </c>
      <c r="D593" s="27">
        <v>73.75</v>
      </c>
      <c r="E593" s="25">
        <f t="shared" si="46"/>
        <v>43.467197999999996</v>
      </c>
      <c r="F593" s="26">
        <f t="shared" si="47"/>
        <v>29.5</v>
      </c>
      <c r="G593" s="26">
        <f t="shared" si="48"/>
        <v>72.967197999999996</v>
      </c>
      <c r="H593" s="5" t="s">
        <v>50</v>
      </c>
    </row>
    <row r="594" spans="1:8" x14ac:dyDescent="0.25">
      <c r="A594" s="9">
        <v>11</v>
      </c>
      <c r="B594" s="21" t="s">
        <v>324</v>
      </c>
      <c r="C594" s="27">
        <v>70.373249999999999</v>
      </c>
      <c r="D594" s="27">
        <v>72.5</v>
      </c>
      <c r="E594" s="25">
        <f>C594*(60/100)</f>
        <v>42.223949999999995</v>
      </c>
      <c r="F594" s="26">
        <f>D594*(40/100)</f>
        <v>29</v>
      </c>
      <c r="G594" s="26">
        <f>E594+F594</f>
        <v>71.223950000000002</v>
      </c>
      <c r="H594" s="21" t="s">
        <v>59</v>
      </c>
    </row>
    <row r="595" spans="1:8" x14ac:dyDescent="0.25">
      <c r="A595" s="9">
        <v>12</v>
      </c>
      <c r="B595" s="21" t="s">
        <v>302</v>
      </c>
      <c r="C595" s="27">
        <v>84.231809999999996</v>
      </c>
      <c r="D595" s="27">
        <v>95</v>
      </c>
      <c r="E595" s="25">
        <f t="shared" si="46"/>
        <v>50.539085999999998</v>
      </c>
      <c r="F595" s="26">
        <f t="shared" si="47"/>
        <v>38</v>
      </c>
      <c r="G595" s="26">
        <f t="shared" si="48"/>
        <v>88.539085999999998</v>
      </c>
      <c r="H595" s="21" t="s">
        <v>64</v>
      </c>
    </row>
    <row r="596" spans="1:8" x14ac:dyDescent="0.25">
      <c r="A596" s="9">
        <v>13</v>
      </c>
      <c r="B596" s="21" t="s">
        <v>73</v>
      </c>
      <c r="C596" s="27">
        <v>79.26061</v>
      </c>
      <c r="D596" s="27">
        <v>93.75</v>
      </c>
      <c r="E596" s="25">
        <f t="shared" si="46"/>
        <v>47.556365999999997</v>
      </c>
      <c r="F596" s="26">
        <f t="shared" si="47"/>
        <v>37.5</v>
      </c>
      <c r="G596" s="26">
        <f t="shared" si="48"/>
        <v>85.056365999999997</v>
      </c>
      <c r="H596" s="21" t="s">
        <v>64</v>
      </c>
    </row>
    <row r="597" spans="1:8" x14ac:dyDescent="0.25">
      <c r="A597" s="9">
        <v>14</v>
      </c>
      <c r="B597" s="21" t="s">
        <v>303</v>
      </c>
      <c r="C597" s="27">
        <v>80.663899999999998</v>
      </c>
      <c r="D597" s="27">
        <v>91.25</v>
      </c>
      <c r="E597" s="25">
        <f t="shared" si="46"/>
        <v>48.398339999999997</v>
      </c>
      <c r="F597" s="26">
        <f t="shared" si="47"/>
        <v>36.5</v>
      </c>
      <c r="G597" s="26">
        <f t="shared" si="48"/>
        <v>84.89833999999999</v>
      </c>
      <c r="H597" s="21" t="s">
        <v>64</v>
      </c>
    </row>
    <row r="598" spans="1:8" x14ac:dyDescent="0.25">
      <c r="A598" s="9">
        <v>15</v>
      </c>
      <c r="B598" s="21" t="s">
        <v>304</v>
      </c>
      <c r="C598" s="27">
        <v>77.698620000000005</v>
      </c>
      <c r="D598" s="27">
        <v>95</v>
      </c>
      <c r="E598" s="25">
        <f t="shared" si="46"/>
        <v>46.619171999999999</v>
      </c>
      <c r="F598" s="26">
        <f t="shared" si="47"/>
        <v>38</v>
      </c>
      <c r="G598" s="26">
        <f t="shared" si="48"/>
        <v>84.619171999999992</v>
      </c>
      <c r="H598" s="21" t="s">
        <v>64</v>
      </c>
    </row>
    <row r="599" spans="1:8" x14ac:dyDescent="0.25">
      <c r="A599" s="9">
        <v>16</v>
      </c>
      <c r="B599" s="1" t="s">
        <v>305</v>
      </c>
      <c r="C599" s="27">
        <v>79.850139999999996</v>
      </c>
      <c r="D599" s="27">
        <v>91.25</v>
      </c>
      <c r="E599" s="25">
        <f t="shared" si="46"/>
        <v>47.910083999999998</v>
      </c>
      <c r="F599" s="26">
        <f t="shared" si="47"/>
        <v>36.5</v>
      </c>
      <c r="G599" s="26">
        <f t="shared" si="48"/>
        <v>84.410083999999998</v>
      </c>
      <c r="H599" s="21" t="s">
        <v>64</v>
      </c>
    </row>
    <row r="600" spans="1:8" x14ac:dyDescent="0.25">
      <c r="A600" s="9">
        <v>17</v>
      </c>
      <c r="B600" s="1" t="s">
        <v>72</v>
      </c>
      <c r="C600" s="27">
        <v>87.905600000000007</v>
      </c>
      <c r="D600" s="27">
        <v>78.75</v>
      </c>
      <c r="E600" s="25">
        <f t="shared" si="46"/>
        <v>52.743360000000003</v>
      </c>
      <c r="F600" s="26">
        <f t="shared" si="47"/>
        <v>31.5</v>
      </c>
      <c r="G600" s="26">
        <f t="shared" si="48"/>
        <v>84.243359999999996</v>
      </c>
      <c r="H600" s="21" t="s">
        <v>64</v>
      </c>
    </row>
    <row r="601" spans="1:8" x14ac:dyDescent="0.25">
      <c r="A601" s="9">
        <v>18</v>
      </c>
      <c r="B601" s="21" t="s">
        <v>306</v>
      </c>
      <c r="C601" s="27">
        <v>81.195909999999998</v>
      </c>
      <c r="D601" s="27">
        <v>88.75</v>
      </c>
      <c r="E601" s="25">
        <f t="shared" si="46"/>
        <v>48.717545999999999</v>
      </c>
      <c r="F601" s="26">
        <f t="shared" si="47"/>
        <v>35.5</v>
      </c>
      <c r="G601" s="26">
        <f t="shared" si="48"/>
        <v>84.217545999999999</v>
      </c>
      <c r="H601" s="21" t="s">
        <v>64</v>
      </c>
    </row>
    <row r="602" spans="1:8" x14ac:dyDescent="0.25">
      <c r="A602" s="9">
        <v>19</v>
      </c>
      <c r="B602" s="1" t="s">
        <v>307</v>
      </c>
      <c r="C602" s="27">
        <v>85.18177</v>
      </c>
      <c r="D602" s="27">
        <v>82.5</v>
      </c>
      <c r="E602" s="25">
        <f t="shared" si="46"/>
        <v>51.109062000000002</v>
      </c>
      <c r="F602" s="26">
        <f t="shared" si="47"/>
        <v>33</v>
      </c>
      <c r="G602" s="26">
        <f t="shared" si="48"/>
        <v>84.109061999999994</v>
      </c>
      <c r="H602" s="21" t="s">
        <v>64</v>
      </c>
    </row>
    <row r="603" spans="1:8" x14ac:dyDescent="0.25">
      <c r="A603" s="9">
        <v>20</v>
      </c>
      <c r="B603" s="21" t="s">
        <v>308</v>
      </c>
      <c r="C603" s="27">
        <v>82.846260000000001</v>
      </c>
      <c r="D603" s="27">
        <v>83.75</v>
      </c>
      <c r="E603" s="25">
        <f t="shared" si="46"/>
        <v>49.707755999999996</v>
      </c>
      <c r="F603" s="26">
        <f t="shared" si="47"/>
        <v>33.5</v>
      </c>
      <c r="G603" s="26">
        <f t="shared" si="48"/>
        <v>83.207755999999989</v>
      </c>
      <c r="H603" s="21" t="s">
        <v>64</v>
      </c>
    </row>
    <row r="604" spans="1:8" x14ac:dyDescent="0.25">
      <c r="A604" s="9">
        <v>21</v>
      </c>
      <c r="B604" s="21" t="s">
        <v>309</v>
      </c>
      <c r="C604" s="27">
        <v>85.057670000000002</v>
      </c>
      <c r="D604" s="27">
        <v>80</v>
      </c>
      <c r="E604" s="25">
        <f t="shared" si="46"/>
        <v>51.034602</v>
      </c>
      <c r="F604" s="26">
        <f t="shared" si="47"/>
        <v>32</v>
      </c>
      <c r="G604" s="26">
        <f t="shared" si="48"/>
        <v>83.034602000000007</v>
      </c>
      <c r="H604" s="21" t="s">
        <v>64</v>
      </c>
    </row>
    <row r="605" spans="1:8" x14ac:dyDescent="0.25">
      <c r="A605" s="9">
        <v>22</v>
      </c>
      <c r="B605" s="1" t="s">
        <v>310</v>
      </c>
      <c r="C605" s="27">
        <v>76.261619999999994</v>
      </c>
      <c r="D605" s="27">
        <v>91.25</v>
      </c>
      <c r="E605" s="25">
        <f t="shared" si="46"/>
        <v>45.756971999999998</v>
      </c>
      <c r="F605" s="26">
        <f t="shared" si="47"/>
        <v>36.5</v>
      </c>
      <c r="G605" s="26">
        <f t="shared" si="48"/>
        <v>82.25697199999999</v>
      </c>
      <c r="H605" s="21" t="s">
        <v>64</v>
      </c>
    </row>
    <row r="606" spans="1:8" x14ac:dyDescent="0.25">
      <c r="A606" s="9">
        <v>23</v>
      </c>
      <c r="B606" s="21" t="s">
        <v>311</v>
      </c>
      <c r="C606" s="27">
        <v>83.441810000000004</v>
      </c>
      <c r="D606" s="27">
        <v>80</v>
      </c>
      <c r="E606" s="25">
        <f t="shared" si="46"/>
        <v>50.065086000000001</v>
      </c>
      <c r="F606" s="26">
        <f t="shared" si="47"/>
        <v>32</v>
      </c>
      <c r="G606" s="26">
        <f t="shared" si="48"/>
        <v>82.065086000000008</v>
      </c>
      <c r="H606" s="21" t="s">
        <v>64</v>
      </c>
    </row>
    <row r="607" spans="1:8" x14ac:dyDescent="0.25">
      <c r="A607" s="9">
        <v>24</v>
      </c>
      <c r="B607" s="21" t="s">
        <v>65</v>
      </c>
      <c r="C607" s="27">
        <v>80.713589999999996</v>
      </c>
      <c r="D607" s="27">
        <v>83.75</v>
      </c>
      <c r="E607" s="25">
        <f t="shared" si="46"/>
        <v>48.428153999999999</v>
      </c>
      <c r="F607" s="26">
        <f t="shared" si="47"/>
        <v>33.5</v>
      </c>
      <c r="G607" s="26">
        <f t="shared" si="48"/>
        <v>81.928154000000006</v>
      </c>
      <c r="H607" s="21" t="s">
        <v>64</v>
      </c>
    </row>
    <row r="608" spans="1:8" x14ac:dyDescent="0.25">
      <c r="A608" s="9">
        <v>25</v>
      </c>
      <c r="B608" s="21" t="s">
        <v>312</v>
      </c>
      <c r="C608" s="27">
        <v>76.234269999999995</v>
      </c>
      <c r="D608" s="27">
        <v>90</v>
      </c>
      <c r="E608" s="25">
        <f t="shared" si="46"/>
        <v>45.740561999999997</v>
      </c>
      <c r="F608" s="26">
        <f t="shared" si="47"/>
        <v>36</v>
      </c>
      <c r="G608" s="26">
        <f t="shared" si="48"/>
        <v>81.740561999999997</v>
      </c>
      <c r="H608" s="21" t="s">
        <v>64</v>
      </c>
    </row>
    <row r="609" spans="1:8" x14ac:dyDescent="0.25">
      <c r="A609" s="9">
        <v>26</v>
      </c>
      <c r="B609" s="21" t="s">
        <v>74</v>
      </c>
      <c r="C609" s="27">
        <v>82.064099999999996</v>
      </c>
      <c r="D609" s="27">
        <v>80</v>
      </c>
      <c r="E609" s="25">
        <f t="shared" si="46"/>
        <v>49.238459999999996</v>
      </c>
      <c r="F609" s="26">
        <f t="shared" si="47"/>
        <v>32</v>
      </c>
      <c r="G609" s="26">
        <f t="shared" si="48"/>
        <v>81.238460000000003</v>
      </c>
      <c r="H609" s="21" t="s">
        <v>64</v>
      </c>
    </row>
    <row r="610" spans="1:8" x14ac:dyDescent="0.25">
      <c r="A610" s="9">
        <v>27</v>
      </c>
      <c r="B610" s="21" t="s">
        <v>66</v>
      </c>
      <c r="C610" s="27">
        <v>76.767120000000006</v>
      </c>
      <c r="D610" s="27">
        <v>87.5</v>
      </c>
      <c r="E610" s="25">
        <f t="shared" si="46"/>
        <v>46.060272000000005</v>
      </c>
      <c r="F610" s="26">
        <f t="shared" si="47"/>
        <v>35</v>
      </c>
      <c r="G610" s="26">
        <f t="shared" si="48"/>
        <v>81.060271999999998</v>
      </c>
      <c r="H610" s="21" t="s">
        <v>64</v>
      </c>
    </row>
    <row r="611" spans="1:8" x14ac:dyDescent="0.25">
      <c r="A611" s="9">
        <v>28</v>
      </c>
      <c r="B611" s="21" t="s">
        <v>313</v>
      </c>
      <c r="C611" s="27">
        <v>80.014560000000003</v>
      </c>
      <c r="D611" s="27">
        <v>78.75</v>
      </c>
      <c r="E611" s="25">
        <f t="shared" si="46"/>
        <v>48.008735999999999</v>
      </c>
      <c r="F611" s="26">
        <f t="shared" si="47"/>
        <v>31.5</v>
      </c>
      <c r="G611" s="26">
        <f t="shared" si="48"/>
        <v>79.508735999999999</v>
      </c>
      <c r="H611" s="21" t="s">
        <v>64</v>
      </c>
    </row>
    <row r="612" spans="1:8" x14ac:dyDescent="0.25">
      <c r="A612" s="9">
        <v>29</v>
      </c>
      <c r="B612" s="21" t="s">
        <v>314</v>
      </c>
      <c r="C612" s="27">
        <v>82.338130000000007</v>
      </c>
      <c r="D612" s="27">
        <v>71.25</v>
      </c>
      <c r="E612" s="25">
        <f t="shared" si="46"/>
        <v>49.402878000000001</v>
      </c>
      <c r="F612" s="26">
        <f t="shared" si="47"/>
        <v>28.5</v>
      </c>
      <c r="G612" s="26">
        <f t="shared" si="48"/>
        <v>77.902878000000001</v>
      </c>
      <c r="H612" s="21" t="s">
        <v>64</v>
      </c>
    </row>
    <row r="613" spans="1:8" x14ac:dyDescent="0.25">
      <c r="A613" s="9">
        <v>30</v>
      </c>
      <c r="B613" s="21" t="s">
        <v>315</v>
      </c>
      <c r="C613" s="27">
        <v>74.659610000000001</v>
      </c>
      <c r="D613" s="27">
        <v>81.25</v>
      </c>
      <c r="E613" s="25">
        <f t="shared" si="46"/>
        <v>44.795766</v>
      </c>
      <c r="F613" s="26">
        <f t="shared" si="47"/>
        <v>32.5</v>
      </c>
      <c r="G613" s="26">
        <f t="shared" si="48"/>
        <v>77.295766</v>
      </c>
      <c r="H613" s="21" t="s">
        <v>64</v>
      </c>
    </row>
    <row r="614" spans="1:8" x14ac:dyDescent="0.25">
      <c r="A614" s="9">
        <v>31</v>
      </c>
      <c r="B614" s="21" t="s">
        <v>316</v>
      </c>
      <c r="C614" s="27">
        <v>72.49109</v>
      </c>
      <c r="D614" s="27">
        <v>82.5</v>
      </c>
      <c r="E614" s="25">
        <f t="shared" si="46"/>
        <v>43.494653999999997</v>
      </c>
      <c r="F614" s="26">
        <f t="shared" si="47"/>
        <v>33</v>
      </c>
      <c r="G614" s="26">
        <f t="shared" si="48"/>
        <v>76.494653999999997</v>
      </c>
      <c r="H614" s="21" t="s">
        <v>64</v>
      </c>
    </row>
    <row r="615" spans="1:8" x14ac:dyDescent="0.25">
      <c r="A615" s="9">
        <v>32</v>
      </c>
      <c r="B615" s="21" t="s">
        <v>317</v>
      </c>
      <c r="C615" s="26">
        <v>74.082380000000001</v>
      </c>
      <c r="D615" s="26">
        <v>80</v>
      </c>
      <c r="E615" s="25">
        <f t="shared" si="46"/>
        <v>44.449427999999997</v>
      </c>
      <c r="F615" s="26">
        <f t="shared" si="47"/>
        <v>32</v>
      </c>
      <c r="G615" s="26">
        <f t="shared" si="48"/>
        <v>76.449427999999997</v>
      </c>
      <c r="H615" s="21" t="s">
        <v>64</v>
      </c>
    </row>
    <row r="616" spans="1:8" x14ac:dyDescent="0.25">
      <c r="A616" s="9">
        <v>33</v>
      </c>
      <c r="B616" s="21" t="s">
        <v>318</v>
      </c>
      <c r="C616" s="27">
        <v>73.210229999999996</v>
      </c>
      <c r="D616" s="27">
        <v>77.5</v>
      </c>
      <c r="E616" s="25">
        <f t="shared" si="46"/>
        <v>43.926137999999995</v>
      </c>
      <c r="F616" s="26">
        <f t="shared" si="47"/>
        <v>31</v>
      </c>
      <c r="G616" s="26">
        <f t="shared" si="48"/>
        <v>74.926137999999995</v>
      </c>
      <c r="H616" s="21" t="s">
        <v>64</v>
      </c>
    </row>
    <row r="617" spans="1:8" x14ac:dyDescent="0.25">
      <c r="A617" s="9">
        <v>34</v>
      </c>
      <c r="B617" s="1" t="s">
        <v>319</v>
      </c>
      <c r="C617" s="27">
        <v>77.709149999999994</v>
      </c>
      <c r="D617" s="27">
        <v>68.75</v>
      </c>
      <c r="E617" s="25">
        <f t="shared" si="46"/>
        <v>46.625489999999992</v>
      </c>
      <c r="F617" s="26">
        <f t="shared" si="47"/>
        <v>27.5</v>
      </c>
      <c r="G617" s="26">
        <f t="shared" si="48"/>
        <v>74.125489999999985</v>
      </c>
      <c r="H617" s="21" t="s">
        <v>64</v>
      </c>
    </row>
    <row r="618" spans="1:8" x14ac:dyDescent="0.25">
      <c r="A618" s="9">
        <v>35</v>
      </c>
      <c r="B618" s="21" t="s">
        <v>320</v>
      </c>
      <c r="C618" s="27">
        <v>74.145110000000003</v>
      </c>
      <c r="D618" s="27">
        <v>73.75</v>
      </c>
      <c r="E618" s="25">
        <f t="shared" si="46"/>
        <v>44.487065999999999</v>
      </c>
      <c r="F618" s="26">
        <f t="shared" si="47"/>
        <v>29.5</v>
      </c>
      <c r="G618" s="26">
        <f t="shared" si="48"/>
        <v>73.987065999999999</v>
      </c>
      <c r="H618" s="21" t="s">
        <v>64</v>
      </c>
    </row>
    <row r="619" spans="1:8" x14ac:dyDescent="0.25">
      <c r="A619" s="9">
        <v>36</v>
      </c>
      <c r="B619" s="21" t="s">
        <v>321</v>
      </c>
      <c r="C619" s="27">
        <v>74.018339999999995</v>
      </c>
      <c r="D619" s="27">
        <v>71.25</v>
      </c>
      <c r="E619" s="25">
        <f t="shared" si="46"/>
        <v>44.411003999999998</v>
      </c>
      <c r="F619" s="26">
        <f t="shared" si="47"/>
        <v>28.5</v>
      </c>
      <c r="G619" s="26">
        <f t="shared" si="48"/>
        <v>72.911003999999991</v>
      </c>
      <c r="H619" s="21" t="s">
        <v>64</v>
      </c>
    </row>
    <row r="620" spans="1:8" x14ac:dyDescent="0.25">
      <c r="A620" s="9">
        <v>37</v>
      </c>
      <c r="B620" s="21" t="s">
        <v>322</v>
      </c>
      <c r="C620" s="27">
        <v>71.10548</v>
      </c>
      <c r="D620" s="27">
        <v>73.75</v>
      </c>
      <c r="E620" s="25">
        <f t="shared" si="46"/>
        <v>42.663288000000001</v>
      </c>
      <c r="F620" s="26">
        <f t="shared" si="47"/>
        <v>29.5</v>
      </c>
      <c r="G620" s="26">
        <f t="shared" si="48"/>
        <v>72.163287999999994</v>
      </c>
      <c r="H620" s="21" t="s">
        <v>64</v>
      </c>
    </row>
    <row r="621" spans="1:8" x14ac:dyDescent="0.25">
      <c r="A621" s="9">
        <v>38</v>
      </c>
      <c r="B621" s="21" t="s">
        <v>323</v>
      </c>
      <c r="C621" s="27">
        <v>71.70532</v>
      </c>
      <c r="D621" s="27">
        <v>72.5</v>
      </c>
      <c r="E621" s="25">
        <f t="shared" si="46"/>
        <v>43.023192000000002</v>
      </c>
      <c r="F621" s="26">
        <f t="shared" si="47"/>
        <v>29</v>
      </c>
      <c r="G621" s="26">
        <f t="shared" si="48"/>
        <v>72.023191999999995</v>
      </c>
      <c r="H621" s="21" t="s">
        <v>64</v>
      </c>
    </row>
    <row r="622" spans="1:8" x14ac:dyDescent="0.25">
      <c r="A622" s="9">
        <v>39</v>
      </c>
      <c r="B622" s="21" t="s">
        <v>325</v>
      </c>
      <c r="C622" s="27">
        <v>82.005539999999996</v>
      </c>
      <c r="D622" s="27">
        <v>52.5</v>
      </c>
      <c r="E622" s="25">
        <f t="shared" si="46"/>
        <v>49.203323999999995</v>
      </c>
      <c r="F622" s="26">
        <f t="shared" si="47"/>
        <v>21</v>
      </c>
      <c r="G622" s="26">
        <f t="shared" si="48"/>
        <v>70.203323999999995</v>
      </c>
      <c r="H622" s="21" t="s">
        <v>64</v>
      </c>
    </row>
    <row r="623" spans="1:8" x14ac:dyDescent="0.25">
      <c r="A623" s="9">
        <v>40</v>
      </c>
      <c r="B623" s="21" t="s">
        <v>326</v>
      </c>
      <c r="C623" s="27">
        <v>69.853800000000007</v>
      </c>
      <c r="D623" s="27">
        <v>63.75</v>
      </c>
      <c r="E623" s="25">
        <f t="shared" si="46"/>
        <v>41.912280000000003</v>
      </c>
      <c r="F623" s="26">
        <f t="shared" si="47"/>
        <v>25.5</v>
      </c>
      <c r="G623" s="26">
        <f t="shared" si="48"/>
        <v>67.41228000000001</v>
      </c>
      <c r="H623" s="21" t="s">
        <v>64</v>
      </c>
    </row>
    <row r="624" spans="1:8" x14ac:dyDescent="0.25">
      <c r="A624" s="9">
        <v>41</v>
      </c>
      <c r="B624" s="21" t="s">
        <v>327</v>
      </c>
      <c r="C624" s="27">
        <v>73.944770000000005</v>
      </c>
      <c r="D624" s="27">
        <v>55</v>
      </c>
      <c r="E624" s="25">
        <f t="shared" si="46"/>
        <v>44.366862000000005</v>
      </c>
      <c r="F624" s="26">
        <f t="shared" si="47"/>
        <v>22</v>
      </c>
      <c r="G624" s="26">
        <f t="shared" si="48"/>
        <v>66.366861999999998</v>
      </c>
      <c r="H624" s="21" t="s">
        <v>64</v>
      </c>
    </row>
    <row r="625" spans="1:8" x14ac:dyDescent="0.25">
      <c r="A625" s="9">
        <v>42</v>
      </c>
      <c r="B625" s="21" t="s">
        <v>77</v>
      </c>
      <c r="C625" s="27">
        <v>70.954890000000006</v>
      </c>
      <c r="D625" s="27">
        <v>56.25</v>
      </c>
      <c r="E625" s="25">
        <f t="shared" si="46"/>
        <v>42.572934000000004</v>
      </c>
      <c r="F625" s="26">
        <f t="shared" si="47"/>
        <v>22.5</v>
      </c>
      <c r="G625" s="26">
        <f t="shared" si="48"/>
        <v>65.072934000000004</v>
      </c>
      <c r="H625" s="21" t="s">
        <v>64</v>
      </c>
    </row>
    <row r="626" spans="1:8" x14ac:dyDescent="0.25">
      <c r="A626" s="54"/>
    </row>
    <row r="627" spans="1:8" x14ac:dyDescent="0.25">
      <c r="A627" s="54"/>
    </row>
    <row r="628" spans="1:8" x14ac:dyDescent="0.25">
      <c r="A628" s="54"/>
      <c r="B628" s="16" t="s">
        <v>22</v>
      </c>
      <c r="C628" s="55" t="s">
        <v>115</v>
      </c>
    </row>
    <row r="629" spans="1:8" x14ac:dyDescent="0.25">
      <c r="B629" s="16" t="s">
        <v>23</v>
      </c>
      <c r="C629" s="2" t="s">
        <v>29</v>
      </c>
    </row>
    <row r="630" spans="1:8" x14ac:dyDescent="0.25">
      <c r="B630" s="16" t="s">
        <v>24</v>
      </c>
      <c r="C630" s="39" t="s">
        <v>63</v>
      </c>
    </row>
    <row r="650" spans="1:8" x14ac:dyDescent="0.25">
      <c r="F650" s="143" t="s">
        <v>1</v>
      </c>
      <c r="G650" s="144"/>
      <c r="H650" s="21"/>
    </row>
    <row r="651" spans="1:8" x14ac:dyDescent="0.25">
      <c r="A651" s="13"/>
      <c r="B651" s="10" t="s">
        <v>2</v>
      </c>
      <c r="C651" s="140" t="s">
        <v>62</v>
      </c>
      <c r="D651" s="145"/>
      <c r="E651" s="146"/>
      <c r="F651" s="14" t="s">
        <v>4</v>
      </c>
      <c r="G651" s="14" t="s">
        <v>5</v>
      </c>
      <c r="H651" s="5" t="s">
        <v>6</v>
      </c>
    </row>
    <row r="652" spans="1:8" x14ac:dyDescent="0.25">
      <c r="A652" s="40"/>
      <c r="B652" s="10" t="s">
        <v>7</v>
      </c>
      <c r="C652" s="140" t="s">
        <v>78</v>
      </c>
      <c r="D652" s="141"/>
      <c r="E652" s="142"/>
      <c r="F652" s="15">
        <v>1</v>
      </c>
      <c r="G652" s="15">
        <v>5</v>
      </c>
      <c r="H652" s="21" t="s">
        <v>61</v>
      </c>
    </row>
    <row r="653" spans="1:8" x14ac:dyDescent="0.25">
      <c r="A653" s="5" t="s">
        <v>9</v>
      </c>
      <c r="B653" s="5" t="s">
        <v>10</v>
      </c>
      <c r="C653" s="14" t="s">
        <v>11</v>
      </c>
      <c r="D653" s="14" t="s">
        <v>12</v>
      </c>
      <c r="E653" s="14" t="s">
        <v>13</v>
      </c>
      <c r="F653" s="14" t="s">
        <v>14</v>
      </c>
      <c r="G653" s="14" t="s">
        <v>15</v>
      </c>
      <c r="H653" s="5" t="s">
        <v>16</v>
      </c>
    </row>
    <row r="654" spans="1:8" x14ac:dyDescent="0.25">
      <c r="A654" s="9">
        <v>1</v>
      </c>
      <c r="B654" s="21" t="s">
        <v>328</v>
      </c>
      <c r="C654" s="27">
        <v>82.719149999999999</v>
      </c>
      <c r="D654" s="27">
        <v>90</v>
      </c>
      <c r="E654" s="25">
        <f t="shared" ref="E654:E664" si="49">C654*(60/100)</f>
        <v>49.631489999999999</v>
      </c>
      <c r="F654" s="26">
        <f t="shared" ref="F654:F664" si="50">D654*(40/100)</f>
        <v>36</v>
      </c>
      <c r="G654" s="26">
        <f t="shared" ref="G654:G664" si="51">E654+F654</f>
        <v>85.631489999999999</v>
      </c>
      <c r="H654" s="5" t="s">
        <v>50</v>
      </c>
    </row>
    <row r="655" spans="1:8" x14ac:dyDescent="0.25">
      <c r="A655" s="9">
        <v>2</v>
      </c>
      <c r="B655" s="21" t="s">
        <v>81</v>
      </c>
      <c r="C655" s="27">
        <v>75.463359999999994</v>
      </c>
      <c r="D655" s="27">
        <v>82.5</v>
      </c>
      <c r="E655" s="25">
        <f t="shared" si="49"/>
        <v>45.278015999999994</v>
      </c>
      <c r="F655" s="26">
        <f t="shared" si="50"/>
        <v>33</v>
      </c>
      <c r="G655" s="26">
        <f t="shared" si="51"/>
        <v>78.278015999999994</v>
      </c>
      <c r="H655" s="5" t="s">
        <v>50</v>
      </c>
    </row>
    <row r="656" spans="1:8" x14ac:dyDescent="0.25">
      <c r="A656" s="9">
        <v>3</v>
      </c>
      <c r="B656" s="21" t="s">
        <v>80</v>
      </c>
      <c r="C656" s="27">
        <v>71.550640000000001</v>
      </c>
      <c r="D656" s="27">
        <v>87.5</v>
      </c>
      <c r="E656" s="25">
        <f t="shared" si="49"/>
        <v>42.930383999999997</v>
      </c>
      <c r="F656" s="26">
        <f t="shared" si="50"/>
        <v>35</v>
      </c>
      <c r="G656" s="26">
        <f t="shared" si="51"/>
        <v>77.930384000000004</v>
      </c>
      <c r="H656" s="5" t="s">
        <v>50</v>
      </c>
    </row>
    <row r="657" spans="1:8" x14ac:dyDescent="0.25">
      <c r="A657" s="9">
        <v>4</v>
      </c>
      <c r="B657" s="21" t="s">
        <v>84</v>
      </c>
      <c r="C657" s="27">
        <v>81.114919999999998</v>
      </c>
      <c r="D657" s="27">
        <v>62.5</v>
      </c>
      <c r="E657" s="25">
        <f t="shared" si="49"/>
        <v>48.668951999999997</v>
      </c>
      <c r="F657" s="26">
        <f t="shared" si="50"/>
        <v>25</v>
      </c>
      <c r="G657" s="26">
        <f t="shared" si="51"/>
        <v>73.66895199999999</v>
      </c>
      <c r="H657" s="5" t="s">
        <v>50</v>
      </c>
    </row>
    <row r="658" spans="1:8" x14ac:dyDescent="0.25">
      <c r="A658" s="9">
        <v>5</v>
      </c>
      <c r="B658" s="21" t="s">
        <v>329</v>
      </c>
      <c r="C658" s="27">
        <v>84.919529999999995</v>
      </c>
      <c r="D658" s="27">
        <v>56.25</v>
      </c>
      <c r="E658" s="25">
        <f t="shared" si="49"/>
        <v>50.951717999999993</v>
      </c>
      <c r="F658" s="26">
        <f t="shared" si="50"/>
        <v>22.5</v>
      </c>
      <c r="G658" s="26">
        <f t="shared" si="51"/>
        <v>73.451718</v>
      </c>
      <c r="H658" s="5" t="s">
        <v>50</v>
      </c>
    </row>
    <row r="659" spans="1:8" x14ac:dyDescent="0.25">
      <c r="A659" s="9">
        <v>6</v>
      </c>
      <c r="B659" s="21" t="s">
        <v>82</v>
      </c>
      <c r="C659" s="27">
        <v>74.722340000000003</v>
      </c>
      <c r="D659" s="27">
        <v>71.25</v>
      </c>
      <c r="E659" s="25">
        <f t="shared" si="49"/>
        <v>44.833404000000002</v>
      </c>
      <c r="F659" s="26">
        <f t="shared" si="50"/>
        <v>28.5</v>
      </c>
      <c r="G659" s="26">
        <f t="shared" si="51"/>
        <v>73.333404000000002</v>
      </c>
      <c r="H659" s="5" t="s">
        <v>50</v>
      </c>
    </row>
    <row r="660" spans="1:8" x14ac:dyDescent="0.25">
      <c r="A660" s="9">
        <v>7</v>
      </c>
      <c r="B660" s="21" t="s">
        <v>83</v>
      </c>
      <c r="C660" s="27">
        <v>71.4679</v>
      </c>
      <c r="D660" s="27">
        <v>72.5</v>
      </c>
      <c r="E660" s="25">
        <f t="shared" si="49"/>
        <v>42.880739999999996</v>
      </c>
      <c r="F660" s="26">
        <f t="shared" si="50"/>
        <v>29</v>
      </c>
      <c r="G660" s="26">
        <f t="shared" si="51"/>
        <v>71.880740000000003</v>
      </c>
      <c r="H660" s="5" t="s">
        <v>50</v>
      </c>
    </row>
    <row r="661" spans="1:8" x14ac:dyDescent="0.25">
      <c r="A661" s="9">
        <v>8</v>
      </c>
      <c r="B661" s="21" t="s">
        <v>330</v>
      </c>
      <c r="C661" s="27">
        <v>82.901939999999996</v>
      </c>
      <c r="D661" s="27">
        <v>50</v>
      </c>
      <c r="E661" s="25">
        <f t="shared" si="49"/>
        <v>49.741163999999998</v>
      </c>
      <c r="F661" s="26">
        <f t="shared" si="50"/>
        <v>20</v>
      </c>
      <c r="G661" s="26">
        <f t="shared" si="51"/>
        <v>69.741163999999998</v>
      </c>
      <c r="H661" s="5" t="s">
        <v>50</v>
      </c>
    </row>
    <row r="662" spans="1:8" x14ac:dyDescent="0.25">
      <c r="A662" s="9">
        <v>9</v>
      </c>
      <c r="B662" s="21" t="s">
        <v>331</v>
      </c>
      <c r="C662" s="27">
        <v>71.611000000000004</v>
      </c>
      <c r="D662" s="27">
        <v>65</v>
      </c>
      <c r="E662" s="25">
        <f t="shared" si="49"/>
        <v>42.9666</v>
      </c>
      <c r="F662" s="26">
        <f t="shared" si="50"/>
        <v>26</v>
      </c>
      <c r="G662" s="26">
        <f t="shared" si="51"/>
        <v>68.9666</v>
      </c>
      <c r="H662" s="5" t="s">
        <v>50</v>
      </c>
    </row>
    <row r="663" spans="1:8" x14ac:dyDescent="0.25">
      <c r="A663" s="106">
        <v>10</v>
      </c>
      <c r="B663" s="21" t="s">
        <v>332</v>
      </c>
      <c r="C663" s="27">
        <v>77.340620000000001</v>
      </c>
      <c r="D663" s="27">
        <v>71.25</v>
      </c>
      <c r="E663" s="25">
        <f t="shared" si="49"/>
        <v>46.404372000000002</v>
      </c>
      <c r="F663" s="26">
        <f t="shared" si="50"/>
        <v>28.5</v>
      </c>
      <c r="G663" s="26">
        <f t="shared" si="51"/>
        <v>74.904371999999995</v>
      </c>
      <c r="H663" s="21" t="s">
        <v>64</v>
      </c>
    </row>
    <row r="664" spans="1:8" x14ac:dyDescent="0.25">
      <c r="A664" s="106">
        <v>11</v>
      </c>
      <c r="B664" s="21" t="s">
        <v>333</v>
      </c>
      <c r="C664" s="27">
        <v>74.127470000000002</v>
      </c>
      <c r="D664" s="27">
        <v>63.75</v>
      </c>
      <c r="E664" s="25">
        <f t="shared" si="49"/>
        <v>44.476481999999997</v>
      </c>
      <c r="F664" s="26">
        <f t="shared" si="50"/>
        <v>25.5</v>
      </c>
      <c r="G664" s="26">
        <f t="shared" si="51"/>
        <v>69.976482000000004</v>
      </c>
      <c r="H664" s="21" t="s">
        <v>64</v>
      </c>
    </row>
    <row r="667" spans="1:8" x14ac:dyDescent="0.25">
      <c r="B667" s="16" t="s">
        <v>22</v>
      </c>
      <c r="C667" s="55" t="s">
        <v>115</v>
      </c>
    </row>
    <row r="668" spans="1:8" x14ac:dyDescent="0.25">
      <c r="B668" s="16" t="s">
        <v>23</v>
      </c>
      <c r="C668" s="2" t="s">
        <v>29</v>
      </c>
    </row>
    <row r="669" spans="1:8" x14ac:dyDescent="0.25">
      <c r="B669" s="16" t="s">
        <v>24</v>
      </c>
      <c r="C669" s="39" t="s">
        <v>63</v>
      </c>
    </row>
    <row r="685" spans="1:8" x14ac:dyDescent="0.25">
      <c r="F685" s="143" t="s">
        <v>1</v>
      </c>
      <c r="G685" s="144"/>
      <c r="H685" s="21"/>
    </row>
    <row r="686" spans="1:8" x14ac:dyDescent="0.25">
      <c r="A686" s="13"/>
      <c r="B686" s="10" t="s">
        <v>2</v>
      </c>
      <c r="C686" s="140" t="s">
        <v>62</v>
      </c>
      <c r="D686" s="145"/>
      <c r="E686" s="146"/>
      <c r="F686" s="14" t="s">
        <v>4</v>
      </c>
      <c r="G686" s="14" t="s">
        <v>5</v>
      </c>
      <c r="H686" s="5" t="s">
        <v>6</v>
      </c>
    </row>
    <row r="687" spans="1:8" x14ac:dyDescent="0.25">
      <c r="A687" s="40"/>
      <c r="B687" s="10" t="s">
        <v>7</v>
      </c>
      <c r="C687" s="140" t="s">
        <v>85</v>
      </c>
      <c r="D687" s="141"/>
      <c r="E687" s="142"/>
      <c r="F687" s="15">
        <v>1</v>
      </c>
      <c r="G687" s="15">
        <v>5</v>
      </c>
      <c r="H687" s="21" t="s">
        <v>61</v>
      </c>
    </row>
    <row r="688" spans="1:8" x14ac:dyDescent="0.25">
      <c r="A688" s="5" t="s">
        <v>9</v>
      </c>
      <c r="B688" s="5" t="s">
        <v>10</v>
      </c>
      <c r="C688" s="14" t="s">
        <v>11</v>
      </c>
      <c r="D688" s="14" t="s">
        <v>12</v>
      </c>
      <c r="E688" s="14" t="s">
        <v>13</v>
      </c>
      <c r="F688" s="14" t="s">
        <v>14</v>
      </c>
      <c r="G688" s="14" t="s">
        <v>15</v>
      </c>
      <c r="H688" s="5" t="s">
        <v>16</v>
      </c>
    </row>
    <row r="689" spans="1:8" x14ac:dyDescent="0.25">
      <c r="A689" s="9">
        <v>1</v>
      </c>
      <c r="B689" s="21" t="s">
        <v>334</v>
      </c>
      <c r="C689" s="27">
        <v>78.515360000000001</v>
      </c>
      <c r="D689" s="27">
        <v>83.75</v>
      </c>
      <c r="E689" s="25">
        <f t="shared" ref="E689:E698" si="52">C689*(60/100)</f>
        <v>47.109215999999996</v>
      </c>
      <c r="F689" s="26">
        <f t="shared" ref="F689:F698" si="53">D689*(40/100)</f>
        <v>33.5</v>
      </c>
      <c r="G689" s="26">
        <f t="shared" ref="G689:G698" si="54">E689+F689</f>
        <v>80.609216000000004</v>
      </c>
      <c r="H689" s="5" t="s">
        <v>50</v>
      </c>
    </row>
    <row r="690" spans="1:8" x14ac:dyDescent="0.25">
      <c r="A690" s="9">
        <v>2</v>
      </c>
      <c r="B690" s="21" t="s">
        <v>335</v>
      </c>
      <c r="C690" s="27">
        <v>76.032579999999996</v>
      </c>
      <c r="D690" s="27">
        <v>86.25</v>
      </c>
      <c r="E690" s="25">
        <f t="shared" si="52"/>
        <v>45.619547999999995</v>
      </c>
      <c r="F690" s="26">
        <f t="shared" si="53"/>
        <v>34.5</v>
      </c>
      <c r="G690" s="26">
        <f t="shared" si="54"/>
        <v>80.119547999999995</v>
      </c>
      <c r="H690" s="5" t="s">
        <v>50</v>
      </c>
    </row>
    <row r="691" spans="1:8" x14ac:dyDescent="0.25">
      <c r="A691" s="9">
        <v>3</v>
      </c>
      <c r="B691" s="21" t="s">
        <v>87</v>
      </c>
      <c r="C691" s="27">
        <v>75.999480000000005</v>
      </c>
      <c r="D691" s="27">
        <v>81.25</v>
      </c>
      <c r="E691" s="25">
        <f t="shared" si="52"/>
        <v>45.599688</v>
      </c>
      <c r="F691" s="26">
        <f t="shared" si="53"/>
        <v>32.5</v>
      </c>
      <c r="G691" s="26">
        <f t="shared" si="54"/>
        <v>78.099688</v>
      </c>
      <c r="H691" s="5" t="s">
        <v>50</v>
      </c>
    </row>
    <row r="692" spans="1:8" x14ac:dyDescent="0.25">
      <c r="A692" s="9">
        <v>4</v>
      </c>
      <c r="B692" s="21" t="s">
        <v>336</v>
      </c>
      <c r="C692" s="27">
        <v>78.185659999999999</v>
      </c>
      <c r="D692" s="27">
        <v>73.75</v>
      </c>
      <c r="E692" s="25">
        <f t="shared" si="52"/>
        <v>46.911395999999996</v>
      </c>
      <c r="F692" s="26">
        <f t="shared" si="53"/>
        <v>29.5</v>
      </c>
      <c r="G692" s="26">
        <f t="shared" si="54"/>
        <v>76.411395999999996</v>
      </c>
      <c r="H692" s="5" t="s">
        <v>50</v>
      </c>
    </row>
    <row r="693" spans="1:8" x14ac:dyDescent="0.25">
      <c r="A693" s="9">
        <v>5</v>
      </c>
      <c r="B693" s="21" t="s">
        <v>337</v>
      </c>
      <c r="C693" s="27">
        <v>75.472319999999996</v>
      </c>
      <c r="D693" s="27">
        <v>75</v>
      </c>
      <c r="E693" s="25">
        <f t="shared" si="52"/>
        <v>45.283391999999999</v>
      </c>
      <c r="F693" s="26">
        <f t="shared" si="53"/>
        <v>30</v>
      </c>
      <c r="G693" s="26">
        <f t="shared" si="54"/>
        <v>75.283391999999992</v>
      </c>
      <c r="H693" s="5" t="s">
        <v>50</v>
      </c>
    </row>
    <row r="694" spans="1:8" x14ac:dyDescent="0.25">
      <c r="A694" s="9">
        <v>6</v>
      </c>
      <c r="B694" s="21" t="s">
        <v>88</v>
      </c>
      <c r="C694" s="27">
        <v>72.368600000000001</v>
      </c>
      <c r="D694" s="27">
        <v>76.25</v>
      </c>
      <c r="E694" s="25">
        <f t="shared" si="52"/>
        <v>43.42116</v>
      </c>
      <c r="F694" s="26">
        <f t="shared" si="53"/>
        <v>30.5</v>
      </c>
      <c r="G694" s="26">
        <f t="shared" si="54"/>
        <v>73.92116</v>
      </c>
      <c r="H694" s="5" t="s">
        <v>50</v>
      </c>
    </row>
    <row r="695" spans="1:8" x14ac:dyDescent="0.25">
      <c r="A695" s="9">
        <v>7</v>
      </c>
      <c r="B695" s="21" t="s">
        <v>338</v>
      </c>
      <c r="C695" s="27">
        <v>70.260159999999999</v>
      </c>
      <c r="D695" s="27">
        <v>78.75</v>
      </c>
      <c r="E695" s="25">
        <f t="shared" si="52"/>
        <v>42.156095999999998</v>
      </c>
      <c r="F695" s="26">
        <f t="shared" si="53"/>
        <v>31.5</v>
      </c>
      <c r="G695" s="26">
        <f t="shared" si="54"/>
        <v>73.656095999999991</v>
      </c>
      <c r="H695" s="5" t="s">
        <v>50</v>
      </c>
    </row>
    <row r="696" spans="1:8" x14ac:dyDescent="0.25">
      <c r="A696" s="9">
        <v>8</v>
      </c>
      <c r="B696" s="21" t="s">
        <v>86</v>
      </c>
      <c r="C696" s="27">
        <v>74.192729999999997</v>
      </c>
      <c r="D696" s="27">
        <v>72.5</v>
      </c>
      <c r="E696" s="25">
        <f t="shared" si="52"/>
        <v>44.515637999999996</v>
      </c>
      <c r="F696" s="26">
        <f t="shared" si="53"/>
        <v>29</v>
      </c>
      <c r="G696" s="26">
        <f t="shared" si="54"/>
        <v>73.515637999999996</v>
      </c>
      <c r="H696" s="5" t="s">
        <v>50</v>
      </c>
    </row>
    <row r="697" spans="1:8" x14ac:dyDescent="0.25">
      <c r="A697" s="9">
        <v>9</v>
      </c>
      <c r="B697" s="21" t="s">
        <v>339</v>
      </c>
      <c r="C697" s="27">
        <v>70.539879999999997</v>
      </c>
      <c r="D697" s="27">
        <v>75</v>
      </c>
      <c r="E697" s="25">
        <f t="shared" si="52"/>
        <v>42.323927999999995</v>
      </c>
      <c r="F697" s="26">
        <f t="shared" si="53"/>
        <v>30</v>
      </c>
      <c r="G697" s="26">
        <f t="shared" si="54"/>
        <v>72.323927999999995</v>
      </c>
      <c r="H697" s="5" t="s">
        <v>50</v>
      </c>
    </row>
    <row r="698" spans="1:8" x14ac:dyDescent="0.25">
      <c r="A698" s="9">
        <v>10</v>
      </c>
      <c r="B698" s="21" t="s">
        <v>340</v>
      </c>
      <c r="C698" s="27">
        <v>72.678250000000006</v>
      </c>
      <c r="D698" s="27">
        <v>62.5</v>
      </c>
      <c r="E698" s="25">
        <f t="shared" si="52"/>
        <v>43.606950000000005</v>
      </c>
      <c r="F698" s="26">
        <f t="shared" si="53"/>
        <v>25</v>
      </c>
      <c r="G698" s="26">
        <f t="shared" si="54"/>
        <v>68.606950000000012</v>
      </c>
      <c r="H698" s="5" t="s">
        <v>50</v>
      </c>
    </row>
    <row r="699" spans="1:8" x14ac:dyDescent="0.25">
      <c r="A699" s="54"/>
    </row>
    <row r="700" spans="1:8" x14ac:dyDescent="0.25">
      <c r="A700" s="54"/>
    </row>
    <row r="701" spans="1:8" x14ac:dyDescent="0.25">
      <c r="A701" s="54"/>
      <c r="B701" s="16" t="s">
        <v>22</v>
      </c>
      <c r="C701" s="55" t="s">
        <v>115</v>
      </c>
    </row>
    <row r="702" spans="1:8" x14ac:dyDescent="0.25">
      <c r="B702" s="16" t="s">
        <v>23</v>
      </c>
      <c r="C702" s="2" t="s">
        <v>29</v>
      </c>
    </row>
    <row r="703" spans="1:8" x14ac:dyDescent="0.25">
      <c r="B703" s="16" t="s">
        <v>24</v>
      </c>
      <c r="C703" s="39" t="s">
        <v>63</v>
      </c>
    </row>
    <row r="720" spans="6:8" x14ac:dyDescent="0.25">
      <c r="F720" s="143" t="s">
        <v>1</v>
      </c>
      <c r="G720" s="144"/>
      <c r="H720" s="21"/>
    </row>
    <row r="721" spans="1:8" x14ac:dyDescent="0.25">
      <c r="A721" s="13"/>
      <c r="B721" s="10" t="s">
        <v>2</v>
      </c>
      <c r="C721" s="140" t="s">
        <v>62</v>
      </c>
      <c r="D721" s="145"/>
      <c r="E721" s="146"/>
      <c r="F721" s="14" t="s">
        <v>4</v>
      </c>
      <c r="G721" s="14" t="s">
        <v>5</v>
      </c>
      <c r="H721" s="5" t="s">
        <v>6</v>
      </c>
    </row>
    <row r="722" spans="1:8" x14ac:dyDescent="0.25">
      <c r="A722" s="40"/>
      <c r="B722" s="10" t="s">
        <v>7</v>
      </c>
      <c r="C722" s="140" t="s">
        <v>89</v>
      </c>
      <c r="D722" s="141"/>
      <c r="E722" s="142"/>
      <c r="F722" s="15">
        <v>1</v>
      </c>
      <c r="G722" s="15">
        <v>5</v>
      </c>
      <c r="H722" s="21" t="s">
        <v>61</v>
      </c>
    </row>
    <row r="723" spans="1:8" x14ac:dyDescent="0.25">
      <c r="A723" s="5" t="s">
        <v>9</v>
      </c>
      <c r="B723" s="5" t="s">
        <v>10</v>
      </c>
      <c r="C723" s="14" t="s">
        <v>11</v>
      </c>
      <c r="D723" s="14" t="s">
        <v>12</v>
      </c>
      <c r="E723" s="14" t="s">
        <v>13</v>
      </c>
      <c r="F723" s="14" t="s">
        <v>14</v>
      </c>
      <c r="G723" s="14" t="s">
        <v>15</v>
      </c>
      <c r="H723" s="5" t="s">
        <v>16</v>
      </c>
    </row>
    <row r="724" spans="1:8" x14ac:dyDescent="0.25">
      <c r="A724" s="9">
        <v>1</v>
      </c>
      <c r="B724" s="21" t="s">
        <v>90</v>
      </c>
      <c r="C724" s="27">
        <v>80.81268</v>
      </c>
      <c r="D724" s="27">
        <v>81.25</v>
      </c>
      <c r="E724" s="25">
        <f>C724*(60/100)</f>
        <v>48.487608000000002</v>
      </c>
      <c r="F724" s="26">
        <f>D724*(40/100)</f>
        <v>32.5</v>
      </c>
      <c r="G724" s="26">
        <f>E724+F724</f>
        <v>80.987607999999994</v>
      </c>
      <c r="H724" s="5" t="s">
        <v>50</v>
      </c>
    </row>
    <row r="725" spans="1:8" x14ac:dyDescent="0.25">
      <c r="A725" s="9">
        <v>2</v>
      </c>
      <c r="B725" s="21" t="s">
        <v>341</v>
      </c>
      <c r="C725" s="27">
        <v>74.738659999999996</v>
      </c>
      <c r="D725" s="27">
        <v>77.5</v>
      </c>
      <c r="E725" s="25">
        <f>C725*(60/100)</f>
        <v>44.843195999999999</v>
      </c>
      <c r="F725" s="26">
        <f>D725*(40/100)</f>
        <v>31</v>
      </c>
      <c r="G725" s="26">
        <f>E725+F725</f>
        <v>75.843196000000006</v>
      </c>
      <c r="H725" s="5" t="s">
        <v>50</v>
      </c>
    </row>
    <row r="726" spans="1:8" x14ac:dyDescent="0.25">
      <c r="A726" s="9">
        <v>3</v>
      </c>
      <c r="B726" s="21" t="s">
        <v>91</v>
      </c>
      <c r="C726" s="27">
        <v>75.527370000000005</v>
      </c>
      <c r="D726" s="27">
        <v>76.25</v>
      </c>
      <c r="E726" s="25">
        <f>C726*(60/100)</f>
        <v>45.316422000000003</v>
      </c>
      <c r="F726" s="26">
        <f>D726*(40/100)</f>
        <v>30.5</v>
      </c>
      <c r="G726" s="26">
        <f>E726+F726</f>
        <v>75.816422000000003</v>
      </c>
      <c r="H726" s="5" t="s">
        <v>50</v>
      </c>
    </row>
    <row r="727" spans="1:8" x14ac:dyDescent="0.25">
      <c r="A727" s="9">
        <v>4</v>
      </c>
      <c r="B727" s="21" t="s">
        <v>342</v>
      </c>
      <c r="C727" s="27">
        <v>73.152810000000002</v>
      </c>
      <c r="D727" s="27">
        <v>66.25</v>
      </c>
      <c r="E727" s="25">
        <f>C727*(60/100)</f>
        <v>43.891686</v>
      </c>
      <c r="F727" s="26">
        <f>D727*(40/100)</f>
        <v>26.5</v>
      </c>
      <c r="G727" s="26">
        <f>E727+F727</f>
        <v>70.391685999999993</v>
      </c>
      <c r="H727" s="5" t="s">
        <v>50</v>
      </c>
    </row>
    <row r="730" spans="1:8" x14ac:dyDescent="0.25">
      <c r="B730" s="16" t="s">
        <v>22</v>
      </c>
      <c r="C730" s="55" t="s">
        <v>115</v>
      </c>
    </row>
    <row r="731" spans="1:8" x14ac:dyDescent="0.25">
      <c r="B731" s="16" t="s">
        <v>23</v>
      </c>
      <c r="C731" s="2" t="s">
        <v>29</v>
      </c>
    </row>
    <row r="732" spans="1:8" x14ac:dyDescent="0.25">
      <c r="B732" s="16" t="s">
        <v>24</v>
      </c>
      <c r="C732" s="39" t="s">
        <v>63</v>
      </c>
    </row>
    <row r="755" spans="1:8" x14ac:dyDescent="0.25">
      <c r="F755" s="143" t="s">
        <v>1</v>
      </c>
      <c r="G755" s="144"/>
      <c r="H755" s="21"/>
    </row>
    <row r="756" spans="1:8" x14ac:dyDescent="0.25">
      <c r="A756" s="13"/>
      <c r="B756" s="10" t="s">
        <v>2</v>
      </c>
      <c r="C756" s="140" t="s">
        <v>62</v>
      </c>
      <c r="D756" s="145"/>
      <c r="E756" s="146"/>
      <c r="F756" s="14" t="s">
        <v>4</v>
      </c>
      <c r="G756" s="14" t="s">
        <v>5</v>
      </c>
      <c r="H756" s="5" t="s">
        <v>6</v>
      </c>
    </row>
    <row r="757" spans="1:8" x14ac:dyDescent="0.25">
      <c r="A757" s="40"/>
      <c r="B757" s="10" t="s">
        <v>7</v>
      </c>
      <c r="C757" s="140" t="s">
        <v>67</v>
      </c>
      <c r="D757" s="141"/>
      <c r="E757" s="142"/>
      <c r="F757" s="15">
        <v>1</v>
      </c>
      <c r="G757" s="15">
        <v>5</v>
      </c>
      <c r="H757" s="21" t="s">
        <v>61</v>
      </c>
    </row>
    <row r="758" spans="1:8" x14ac:dyDescent="0.25">
      <c r="A758" s="5" t="s">
        <v>9</v>
      </c>
      <c r="B758" s="5" t="s">
        <v>10</v>
      </c>
      <c r="C758" s="14" t="s">
        <v>11</v>
      </c>
      <c r="D758" s="14" t="s">
        <v>12</v>
      </c>
      <c r="E758" s="14" t="s">
        <v>13</v>
      </c>
      <c r="F758" s="14" t="s">
        <v>14</v>
      </c>
      <c r="G758" s="14" t="s">
        <v>15</v>
      </c>
      <c r="H758" s="5" t="s">
        <v>16</v>
      </c>
    </row>
    <row r="759" spans="1:8" x14ac:dyDescent="0.25">
      <c r="A759" s="9">
        <v>1</v>
      </c>
      <c r="B759" s="21" t="s">
        <v>343</v>
      </c>
      <c r="C759" s="27">
        <v>85.468289999999996</v>
      </c>
      <c r="D759" s="27">
        <v>95</v>
      </c>
      <c r="E759" s="25">
        <f t="shared" ref="E759:E801" si="55">C759*(60/100)</f>
        <v>51.280973999999993</v>
      </c>
      <c r="F759" s="26">
        <f t="shared" ref="F759:F801" si="56">D759*(40/100)</f>
        <v>38</v>
      </c>
      <c r="G759" s="26">
        <f t="shared" ref="G759:G801" si="57">E759+F759</f>
        <v>89.280973999999986</v>
      </c>
      <c r="H759" s="5" t="s">
        <v>17</v>
      </c>
    </row>
    <row r="760" spans="1:8" x14ac:dyDescent="0.25">
      <c r="A760" s="9">
        <v>2</v>
      </c>
      <c r="B760" s="21" t="s">
        <v>344</v>
      </c>
      <c r="C760" s="27">
        <v>82.441980000000001</v>
      </c>
      <c r="D760" s="27">
        <v>88.75</v>
      </c>
      <c r="E760" s="25">
        <f t="shared" si="55"/>
        <v>49.465187999999998</v>
      </c>
      <c r="F760" s="26">
        <f t="shared" si="56"/>
        <v>35.5</v>
      </c>
      <c r="G760" s="26">
        <f t="shared" si="57"/>
        <v>84.965187999999998</v>
      </c>
      <c r="H760" s="5" t="s">
        <v>17</v>
      </c>
    </row>
    <row r="761" spans="1:8" x14ac:dyDescent="0.25">
      <c r="A761" s="9">
        <v>3</v>
      </c>
      <c r="B761" s="21" t="s">
        <v>68</v>
      </c>
      <c r="C761" s="27">
        <v>79.521979999999999</v>
      </c>
      <c r="D761" s="27">
        <v>92.5</v>
      </c>
      <c r="E761" s="25">
        <f t="shared" si="55"/>
        <v>47.713187999999995</v>
      </c>
      <c r="F761" s="26">
        <f t="shared" si="56"/>
        <v>37</v>
      </c>
      <c r="G761" s="26">
        <f t="shared" si="57"/>
        <v>84.713188000000002</v>
      </c>
      <c r="H761" s="5" t="s">
        <v>17</v>
      </c>
    </row>
    <row r="762" spans="1:8" x14ac:dyDescent="0.25">
      <c r="A762" s="9">
        <v>4</v>
      </c>
      <c r="B762" s="21" t="s">
        <v>345</v>
      </c>
      <c r="C762" s="27">
        <v>77.870800000000003</v>
      </c>
      <c r="D762" s="27">
        <v>93.75</v>
      </c>
      <c r="E762" s="25">
        <f t="shared" si="55"/>
        <v>46.722479999999997</v>
      </c>
      <c r="F762" s="26">
        <f t="shared" si="56"/>
        <v>37.5</v>
      </c>
      <c r="G762" s="26">
        <f t="shared" si="57"/>
        <v>84.22247999999999</v>
      </c>
      <c r="H762" s="5" t="s">
        <v>17</v>
      </c>
    </row>
    <row r="763" spans="1:8" x14ac:dyDescent="0.25">
      <c r="A763" s="9">
        <v>5</v>
      </c>
      <c r="B763" s="21" t="s">
        <v>346</v>
      </c>
      <c r="C763" s="27">
        <v>77.849940000000004</v>
      </c>
      <c r="D763" s="27">
        <v>93.75</v>
      </c>
      <c r="E763" s="25">
        <f t="shared" si="55"/>
        <v>46.709963999999999</v>
      </c>
      <c r="F763" s="26">
        <f t="shared" si="56"/>
        <v>37.5</v>
      </c>
      <c r="G763" s="26">
        <f t="shared" si="57"/>
        <v>84.209963999999999</v>
      </c>
      <c r="H763" s="5" t="s">
        <v>17</v>
      </c>
    </row>
    <row r="764" spans="1:8" x14ac:dyDescent="0.25">
      <c r="A764" s="9">
        <v>6</v>
      </c>
      <c r="B764" s="21" t="s">
        <v>92</v>
      </c>
      <c r="C764" s="27">
        <v>82.796449999999993</v>
      </c>
      <c r="D764" s="27">
        <v>86.25</v>
      </c>
      <c r="E764" s="25">
        <f t="shared" si="55"/>
        <v>49.677869999999992</v>
      </c>
      <c r="F764" s="26">
        <f t="shared" si="56"/>
        <v>34.5</v>
      </c>
      <c r="G764" s="26">
        <f t="shared" si="57"/>
        <v>84.177869999999984</v>
      </c>
      <c r="H764" s="5" t="s">
        <v>17</v>
      </c>
    </row>
    <row r="765" spans="1:8" x14ac:dyDescent="0.25">
      <c r="A765" s="9">
        <v>7</v>
      </c>
      <c r="B765" s="21" t="s">
        <v>347</v>
      </c>
      <c r="C765" s="27">
        <v>79.698570000000004</v>
      </c>
      <c r="D765" s="27">
        <v>88.75</v>
      </c>
      <c r="E765" s="25">
        <f t="shared" si="55"/>
        <v>47.819141999999999</v>
      </c>
      <c r="F765" s="26">
        <f t="shared" si="56"/>
        <v>35.5</v>
      </c>
      <c r="G765" s="26">
        <f t="shared" si="57"/>
        <v>83.319141999999999</v>
      </c>
      <c r="H765" s="5" t="s">
        <v>17</v>
      </c>
    </row>
    <row r="766" spans="1:8" x14ac:dyDescent="0.25">
      <c r="A766" s="9">
        <v>8</v>
      </c>
      <c r="B766" s="21" t="s">
        <v>348</v>
      </c>
      <c r="C766" s="27">
        <v>73.537180000000006</v>
      </c>
      <c r="D766" s="27">
        <v>97.5</v>
      </c>
      <c r="E766" s="25">
        <f t="shared" si="55"/>
        <v>44.122308000000004</v>
      </c>
      <c r="F766" s="26">
        <f t="shared" si="56"/>
        <v>39</v>
      </c>
      <c r="G766" s="26">
        <f t="shared" si="57"/>
        <v>83.122308000000004</v>
      </c>
      <c r="H766" s="5" t="s">
        <v>17</v>
      </c>
    </row>
    <row r="767" spans="1:8" x14ac:dyDescent="0.25">
      <c r="A767" s="9">
        <v>9</v>
      </c>
      <c r="B767" s="21" t="s">
        <v>349</v>
      </c>
      <c r="C767" s="27">
        <v>77.241190000000003</v>
      </c>
      <c r="D767" s="27">
        <v>91.25</v>
      </c>
      <c r="E767" s="25">
        <f t="shared" si="55"/>
        <v>46.344714000000003</v>
      </c>
      <c r="F767" s="26">
        <f t="shared" si="56"/>
        <v>36.5</v>
      </c>
      <c r="G767" s="26">
        <f t="shared" si="57"/>
        <v>82.84471400000001</v>
      </c>
      <c r="H767" s="5" t="s">
        <v>17</v>
      </c>
    </row>
    <row r="768" spans="1:8" x14ac:dyDescent="0.25">
      <c r="A768" s="9">
        <v>10</v>
      </c>
      <c r="B768" s="21" t="s">
        <v>79</v>
      </c>
      <c r="C768" s="27">
        <v>78.705520000000007</v>
      </c>
      <c r="D768" s="27">
        <v>88.75</v>
      </c>
      <c r="E768" s="25">
        <f t="shared" si="55"/>
        <v>47.223312</v>
      </c>
      <c r="F768" s="26">
        <f t="shared" si="56"/>
        <v>35.5</v>
      </c>
      <c r="G768" s="26">
        <f t="shared" si="57"/>
        <v>82.723311999999993</v>
      </c>
      <c r="H768" s="5" t="s">
        <v>17</v>
      </c>
    </row>
    <row r="769" spans="1:8" x14ac:dyDescent="0.25">
      <c r="A769" s="9">
        <v>11</v>
      </c>
      <c r="B769" s="21" t="s">
        <v>350</v>
      </c>
      <c r="C769" s="27">
        <v>78.448650000000001</v>
      </c>
      <c r="D769" s="27">
        <v>88.75</v>
      </c>
      <c r="E769" s="25">
        <f t="shared" si="55"/>
        <v>47.069189999999999</v>
      </c>
      <c r="F769" s="26">
        <f t="shared" si="56"/>
        <v>35.5</v>
      </c>
      <c r="G769" s="26">
        <f t="shared" si="57"/>
        <v>82.569189999999992</v>
      </c>
      <c r="H769" s="21" t="s">
        <v>59</v>
      </c>
    </row>
    <row r="770" spans="1:8" x14ac:dyDescent="0.25">
      <c r="A770" s="9">
        <v>12</v>
      </c>
      <c r="B770" s="21" t="s">
        <v>351</v>
      </c>
      <c r="C770" s="27">
        <v>80.388080000000002</v>
      </c>
      <c r="D770" s="27">
        <v>85</v>
      </c>
      <c r="E770" s="25">
        <f t="shared" si="55"/>
        <v>48.232847999999997</v>
      </c>
      <c r="F770" s="26">
        <f t="shared" si="56"/>
        <v>34</v>
      </c>
      <c r="G770" s="26">
        <f t="shared" si="57"/>
        <v>82.23284799999999</v>
      </c>
      <c r="H770" s="21" t="s">
        <v>59</v>
      </c>
    </row>
    <row r="771" spans="1:8" x14ac:dyDescent="0.25">
      <c r="A771" s="9">
        <v>13</v>
      </c>
      <c r="B771" s="21" t="s">
        <v>352</v>
      </c>
      <c r="C771" s="27">
        <v>76.784869999999998</v>
      </c>
      <c r="D771" s="27">
        <v>90</v>
      </c>
      <c r="E771" s="25">
        <f t="shared" si="55"/>
        <v>46.070921999999996</v>
      </c>
      <c r="F771" s="26">
        <f t="shared" si="56"/>
        <v>36</v>
      </c>
      <c r="G771" s="26">
        <f t="shared" si="57"/>
        <v>82.070921999999996</v>
      </c>
      <c r="H771" s="21" t="s">
        <v>59</v>
      </c>
    </row>
    <row r="772" spans="1:8" x14ac:dyDescent="0.25">
      <c r="A772" s="9">
        <v>14</v>
      </c>
      <c r="B772" s="21" t="s">
        <v>353</v>
      </c>
      <c r="C772" s="27">
        <v>76.725009999999997</v>
      </c>
      <c r="D772" s="27">
        <v>86.25</v>
      </c>
      <c r="E772" s="25">
        <f t="shared" si="55"/>
        <v>46.035005999999996</v>
      </c>
      <c r="F772" s="26">
        <f t="shared" si="56"/>
        <v>34.5</v>
      </c>
      <c r="G772" s="26">
        <f t="shared" si="57"/>
        <v>80.535005999999996</v>
      </c>
      <c r="H772" s="21" t="s">
        <v>59</v>
      </c>
    </row>
    <row r="773" spans="1:8" x14ac:dyDescent="0.25">
      <c r="A773" s="9">
        <v>15</v>
      </c>
      <c r="B773" s="21" t="s">
        <v>354</v>
      </c>
      <c r="C773" s="27">
        <v>78.099339999999998</v>
      </c>
      <c r="D773" s="27">
        <v>83.75</v>
      </c>
      <c r="E773" s="25">
        <f t="shared" si="55"/>
        <v>46.859603999999997</v>
      </c>
      <c r="F773" s="26">
        <f t="shared" si="56"/>
        <v>33.5</v>
      </c>
      <c r="G773" s="26">
        <f t="shared" si="57"/>
        <v>80.35960399999999</v>
      </c>
      <c r="H773" s="21" t="s">
        <v>59</v>
      </c>
    </row>
    <row r="774" spans="1:8" x14ac:dyDescent="0.25">
      <c r="A774" s="59">
        <v>16</v>
      </c>
      <c r="B774" s="21" t="s">
        <v>355</v>
      </c>
      <c r="C774" s="27">
        <v>77.253990000000002</v>
      </c>
      <c r="D774" s="27">
        <v>85</v>
      </c>
      <c r="E774" s="25">
        <f t="shared" si="55"/>
        <v>46.352393999999997</v>
      </c>
      <c r="F774" s="26">
        <f t="shared" si="56"/>
        <v>34</v>
      </c>
      <c r="G774" s="26">
        <f t="shared" si="57"/>
        <v>80.352394000000004</v>
      </c>
      <c r="H774" s="21" t="s">
        <v>59</v>
      </c>
    </row>
    <row r="775" spans="1:8" x14ac:dyDescent="0.25">
      <c r="A775" s="59">
        <v>17</v>
      </c>
      <c r="B775" s="21" t="s">
        <v>356</v>
      </c>
      <c r="C775" s="27">
        <v>70.233019999999996</v>
      </c>
      <c r="D775" s="27">
        <v>95</v>
      </c>
      <c r="E775" s="25">
        <f t="shared" si="55"/>
        <v>42.139811999999999</v>
      </c>
      <c r="F775" s="26">
        <f t="shared" si="56"/>
        <v>38</v>
      </c>
      <c r="G775" s="26">
        <f t="shared" si="57"/>
        <v>80.139812000000006</v>
      </c>
      <c r="H775" s="21" t="s">
        <v>59</v>
      </c>
    </row>
    <row r="776" spans="1:8" x14ac:dyDescent="0.25">
      <c r="A776" s="59">
        <v>18</v>
      </c>
      <c r="B776" s="21" t="s">
        <v>357</v>
      </c>
      <c r="C776" s="27">
        <v>84.47551</v>
      </c>
      <c r="D776" s="27">
        <v>70</v>
      </c>
      <c r="E776" s="25">
        <f t="shared" si="55"/>
        <v>50.685305999999997</v>
      </c>
      <c r="F776" s="26">
        <f t="shared" si="56"/>
        <v>28</v>
      </c>
      <c r="G776" s="26">
        <f t="shared" si="57"/>
        <v>78.685305999999997</v>
      </c>
      <c r="H776" s="21" t="s">
        <v>59</v>
      </c>
    </row>
    <row r="777" spans="1:8" x14ac:dyDescent="0.25">
      <c r="A777" s="59">
        <v>19</v>
      </c>
      <c r="B777" s="21" t="s">
        <v>358</v>
      </c>
      <c r="C777" s="27">
        <v>78.382339999999999</v>
      </c>
      <c r="D777" s="27">
        <v>78.75</v>
      </c>
      <c r="E777" s="25">
        <f t="shared" si="55"/>
        <v>47.029404</v>
      </c>
      <c r="F777" s="26">
        <f t="shared" si="56"/>
        <v>31.5</v>
      </c>
      <c r="G777" s="26">
        <f t="shared" si="57"/>
        <v>78.529404</v>
      </c>
      <c r="H777" s="21" t="s">
        <v>59</v>
      </c>
    </row>
    <row r="778" spans="1:8" x14ac:dyDescent="0.25">
      <c r="A778" s="106">
        <v>20</v>
      </c>
      <c r="B778" s="21" t="s">
        <v>359</v>
      </c>
      <c r="C778" s="27">
        <v>75.942210000000003</v>
      </c>
      <c r="D778" s="27">
        <v>81.25</v>
      </c>
      <c r="E778" s="25">
        <f t="shared" si="55"/>
        <v>45.565325999999999</v>
      </c>
      <c r="F778" s="26">
        <f t="shared" si="56"/>
        <v>32.5</v>
      </c>
      <c r="G778" s="26">
        <f t="shared" si="57"/>
        <v>78.065325999999999</v>
      </c>
      <c r="H778" s="21" t="s">
        <v>59</v>
      </c>
    </row>
    <row r="779" spans="1:8" x14ac:dyDescent="0.25">
      <c r="A779" s="106">
        <v>21</v>
      </c>
      <c r="B779" s="21" t="s">
        <v>360</v>
      </c>
      <c r="C779" s="27">
        <v>78.781639999999996</v>
      </c>
      <c r="D779" s="27">
        <v>76.25</v>
      </c>
      <c r="E779" s="25">
        <f t="shared" si="55"/>
        <v>47.268983999999996</v>
      </c>
      <c r="F779" s="26">
        <f t="shared" si="56"/>
        <v>30.5</v>
      </c>
      <c r="G779" s="26">
        <f t="shared" si="57"/>
        <v>77.768983999999989</v>
      </c>
      <c r="H779" s="21" t="s">
        <v>59</v>
      </c>
    </row>
    <row r="780" spans="1:8" x14ac:dyDescent="0.25">
      <c r="A780" s="59">
        <v>22</v>
      </c>
      <c r="B780" s="21" t="s">
        <v>69</v>
      </c>
      <c r="C780" s="27">
        <v>74.973590000000002</v>
      </c>
      <c r="D780" s="27">
        <v>81.25</v>
      </c>
      <c r="E780" s="25">
        <f t="shared" si="55"/>
        <v>44.984153999999997</v>
      </c>
      <c r="F780" s="26">
        <f t="shared" si="56"/>
        <v>32.5</v>
      </c>
      <c r="G780" s="26">
        <f t="shared" si="57"/>
        <v>77.48415399999999</v>
      </c>
      <c r="H780" s="21" t="s">
        <v>59</v>
      </c>
    </row>
    <row r="781" spans="1:8" x14ac:dyDescent="0.25">
      <c r="A781" s="59">
        <v>23</v>
      </c>
      <c r="B781" s="21" t="s">
        <v>361</v>
      </c>
      <c r="C781" s="27">
        <v>73.269130000000004</v>
      </c>
      <c r="D781" s="27">
        <v>83.75</v>
      </c>
      <c r="E781" s="25">
        <f t="shared" si="55"/>
        <v>43.961478</v>
      </c>
      <c r="F781" s="26">
        <f t="shared" si="56"/>
        <v>33.5</v>
      </c>
      <c r="G781" s="26">
        <f t="shared" si="57"/>
        <v>77.461478</v>
      </c>
      <c r="H781" s="21" t="s">
        <v>59</v>
      </c>
    </row>
    <row r="782" spans="1:8" x14ac:dyDescent="0.25">
      <c r="A782" s="59">
        <v>24</v>
      </c>
      <c r="B782" s="21" t="s">
        <v>362</v>
      </c>
      <c r="C782" s="27">
        <v>74.38203</v>
      </c>
      <c r="D782" s="27">
        <v>81.25</v>
      </c>
      <c r="E782" s="25">
        <f t="shared" si="55"/>
        <v>44.629218000000002</v>
      </c>
      <c r="F782" s="26">
        <f t="shared" si="56"/>
        <v>32.5</v>
      </c>
      <c r="G782" s="26">
        <f t="shared" si="57"/>
        <v>77.129218000000009</v>
      </c>
      <c r="H782" s="21" t="s">
        <v>59</v>
      </c>
    </row>
    <row r="783" spans="1:8" x14ac:dyDescent="0.25">
      <c r="A783" s="106">
        <v>25</v>
      </c>
      <c r="B783" s="21" t="s">
        <v>70</v>
      </c>
      <c r="C783" s="27">
        <v>77.158590000000004</v>
      </c>
      <c r="D783" s="27">
        <v>76.25</v>
      </c>
      <c r="E783" s="25">
        <f t="shared" si="55"/>
        <v>46.295154000000004</v>
      </c>
      <c r="F783" s="26">
        <f t="shared" si="56"/>
        <v>30.5</v>
      </c>
      <c r="G783" s="26">
        <f t="shared" si="57"/>
        <v>76.795153999999997</v>
      </c>
      <c r="H783" s="21" t="s">
        <v>59</v>
      </c>
    </row>
    <row r="784" spans="1:8" x14ac:dyDescent="0.25">
      <c r="A784" s="106">
        <v>26</v>
      </c>
      <c r="B784" s="21" t="s">
        <v>363</v>
      </c>
      <c r="C784" s="27">
        <v>79.55789</v>
      </c>
      <c r="D784" s="27">
        <v>72.5</v>
      </c>
      <c r="E784" s="25">
        <f t="shared" si="55"/>
        <v>47.734733999999996</v>
      </c>
      <c r="F784" s="26">
        <f t="shared" si="56"/>
        <v>29</v>
      </c>
      <c r="G784" s="26">
        <f t="shared" si="57"/>
        <v>76.734734000000003</v>
      </c>
      <c r="H784" s="21" t="s">
        <v>59</v>
      </c>
    </row>
    <row r="785" spans="1:8" x14ac:dyDescent="0.25">
      <c r="A785" s="59">
        <v>27</v>
      </c>
      <c r="B785" s="21" t="s">
        <v>364</v>
      </c>
      <c r="C785" s="26">
        <v>75.513819999999996</v>
      </c>
      <c r="D785" s="26">
        <v>76.25</v>
      </c>
      <c r="E785" s="26">
        <f t="shared" si="55"/>
        <v>45.308291999999994</v>
      </c>
      <c r="F785" s="26">
        <f t="shared" si="56"/>
        <v>30.5</v>
      </c>
      <c r="G785" s="26">
        <f t="shared" si="57"/>
        <v>75.808291999999994</v>
      </c>
      <c r="H785" s="21" t="s">
        <v>59</v>
      </c>
    </row>
    <row r="786" spans="1:8" x14ac:dyDescent="0.25">
      <c r="A786" s="59">
        <v>28</v>
      </c>
      <c r="B786" s="21" t="s">
        <v>365</v>
      </c>
      <c r="C786" s="26">
        <v>76.509699999999995</v>
      </c>
      <c r="D786" s="26">
        <v>72.5</v>
      </c>
      <c r="E786" s="26">
        <f t="shared" si="55"/>
        <v>45.905819999999999</v>
      </c>
      <c r="F786" s="26">
        <f t="shared" si="56"/>
        <v>29</v>
      </c>
      <c r="G786" s="26">
        <f t="shared" si="57"/>
        <v>74.905820000000006</v>
      </c>
      <c r="H786" s="21" t="s">
        <v>59</v>
      </c>
    </row>
    <row r="787" spans="1:8" x14ac:dyDescent="0.25">
      <c r="A787" s="59">
        <v>29</v>
      </c>
      <c r="B787" s="21" t="s">
        <v>366</v>
      </c>
      <c r="C787" s="27">
        <v>79.099699999999999</v>
      </c>
      <c r="D787" s="27">
        <v>67.5</v>
      </c>
      <c r="E787" s="25">
        <f t="shared" si="55"/>
        <v>47.459820000000001</v>
      </c>
      <c r="F787" s="26">
        <f t="shared" si="56"/>
        <v>27</v>
      </c>
      <c r="G787" s="26">
        <f t="shared" si="57"/>
        <v>74.459820000000008</v>
      </c>
      <c r="H787" s="21" t="s">
        <v>59</v>
      </c>
    </row>
    <row r="788" spans="1:8" x14ac:dyDescent="0.25">
      <c r="A788" s="59">
        <v>30</v>
      </c>
      <c r="B788" s="21" t="s">
        <v>367</v>
      </c>
      <c r="C788" s="27">
        <v>80.103459999999998</v>
      </c>
      <c r="D788" s="27">
        <v>63.75</v>
      </c>
      <c r="E788" s="25">
        <f t="shared" si="55"/>
        <v>48.062075999999998</v>
      </c>
      <c r="F788" s="26">
        <f t="shared" si="56"/>
        <v>25.5</v>
      </c>
      <c r="G788" s="26">
        <f t="shared" si="57"/>
        <v>73.56207599999999</v>
      </c>
      <c r="H788" s="21" t="s">
        <v>59</v>
      </c>
    </row>
    <row r="789" spans="1:8" x14ac:dyDescent="0.25">
      <c r="A789" s="59">
        <v>31</v>
      </c>
      <c r="B789" s="21" t="s">
        <v>368</v>
      </c>
      <c r="C789" s="27">
        <v>74.989019999999996</v>
      </c>
      <c r="D789" s="27">
        <v>71.25</v>
      </c>
      <c r="E789" s="25">
        <f t="shared" si="55"/>
        <v>44.993411999999999</v>
      </c>
      <c r="F789" s="26">
        <f t="shared" si="56"/>
        <v>28.5</v>
      </c>
      <c r="G789" s="26">
        <f t="shared" si="57"/>
        <v>73.493412000000006</v>
      </c>
      <c r="H789" s="21" t="s">
        <v>59</v>
      </c>
    </row>
    <row r="790" spans="1:8" x14ac:dyDescent="0.25">
      <c r="A790" s="59">
        <v>32</v>
      </c>
      <c r="B790" s="21" t="s">
        <v>369</v>
      </c>
      <c r="C790" s="27">
        <v>75.449160000000006</v>
      </c>
      <c r="D790" s="27">
        <v>70</v>
      </c>
      <c r="E790" s="25">
        <f t="shared" si="55"/>
        <v>45.269496000000004</v>
      </c>
      <c r="F790" s="26">
        <f t="shared" si="56"/>
        <v>28</v>
      </c>
      <c r="G790" s="26">
        <f t="shared" si="57"/>
        <v>73.269496000000004</v>
      </c>
      <c r="H790" s="21" t="s">
        <v>59</v>
      </c>
    </row>
    <row r="791" spans="1:8" x14ac:dyDescent="0.25">
      <c r="A791" s="59">
        <v>33</v>
      </c>
      <c r="B791" s="21" t="s">
        <v>370</v>
      </c>
      <c r="C791" s="27">
        <v>73.444730000000007</v>
      </c>
      <c r="D791" s="27">
        <v>67.5</v>
      </c>
      <c r="E791" s="25">
        <f t="shared" si="55"/>
        <v>44.066838000000004</v>
      </c>
      <c r="F791" s="26">
        <f t="shared" si="56"/>
        <v>27</v>
      </c>
      <c r="G791" s="26">
        <f t="shared" si="57"/>
        <v>71.066838000000004</v>
      </c>
      <c r="H791" s="21" t="s">
        <v>59</v>
      </c>
    </row>
    <row r="792" spans="1:8" x14ac:dyDescent="0.25">
      <c r="A792" s="59">
        <v>34</v>
      </c>
      <c r="B792" s="21" t="s">
        <v>371</v>
      </c>
      <c r="C792" s="27">
        <v>78.783159999999995</v>
      </c>
      <c r="D792" s="27">
        <v>57.5</v>
      </c>
      <c r="E792" s="25">
        <f t="shared" si="55"/>
        <v>47.269895999999996</v>
      </c>
      <c r="F792" s="26">
        <f t="shared" si="56"/>
        <v>23</v>
      </c>
      <c r="G792" s="26">
        <f t="shared" si="57"/>
        <v>70.269895999999989</v>
      </c>
      <c r="H792" s="21" t="s">
        <v>59</v>
      </c>
    </row>
    <row r="793" spans="1:8" x14ac:dyDescent="0.25">
      <c r="A793" s="59">
        <v>35</v>
      </c>
      <c r="B793" s="21" t="s">
        <v>372</v>
      </c>
      <c r="C793" s="27">
        <v>70.723050000000001</v>
      </c>
      <c r="D793" s="27">
        <v>68.75</v>
      </c>
      <c r="E793" s="25">
        <f t="shared" si="55"/>
        <v>42.43383</v>
      </c>
      <c r="F793" s="26">
        <f t="shared" si="56"/>
        <v>27.5</v>
      </c>
      <c r="G793" s="26">
        <f t="shared" si="57"/>
        <v>69.93383</v>
      </c>
      <c r="H793" s="21" t="s">
        <v>59</v>
      </c>
    </row>
    <row r="794" spans="1:8" x14ac:dyDescent="0.25">
      <c r="A794" s="59">
        <v>36</v>
      </c>
      <c r="B794" s="21" t="s">
        <v>373</v>
      </c>
      <c r="C794" s="27">
        <v>80.708699999999993</v>
      </c>
      <c r="D794" s="27">
        <v>50</v>
      </c>
      <c r="E794" s="25">
        <f t="shared" si="55"/>
        <v>48.425219999999996</v>
      </c>
      <c r="F794" s="26">
        <f t="shared" si="56"/>
        <v>20</v>
      </c>
      <c r="G794" s="26">
        <f t="shared" si="57"/>
        <v>68.425219999999996</v>
      </c>
      <c r="H794" s="21" t="s">
        <v>59</v>
      </c>
    </row>
    <row r="795" spans="1:8" x14ac:dyDescent="0.25">
      <c r="A795" s="59">
        <v>37</v>
      </c>
      <c r="B795" s="21" t="s">
        <v>374</v>
      </c>
      <c r="C795" s="27">
        <v>78.060100000000006</v>
      </c>
      <c r="D795" s="27">
        <v>53.75</v>
      </c>
      <c r="E795" s="25">
        <f t="shared" si="55"/>
        <v>46.836060000000003</v>
      </c>
      <c r="F795" s="26">
        <f t="shared" si="56"/>
        <v>21.5</v>
      </c>
      <c r="G795" s="26">
        <f t="shared" si="57"/>
        <v>68.336060000000003</v>
      </c>
      <c r="H795" s="21" t="s">
        <v>59</v>
      </c>
    </row>
    <row r="796" spans="1:8" x14ac:dyDescent="0.25">
      <c r="A796" s="59">
        <v>38</v>
      </c>
      <c r="B796" s="21" t="s">
        <v>375</v>
      </c>
      <c r="C796" s="27">
        <v>76.246859999999998</v>
      </c>
      <c r="D796" s="27">
        <v>55</v>
      </c>
      <c r="E796" s="25">
        <f t="shared" si="55"/>
        <v>45.748115999999996</v>
      </c>
      <c r="F796" s="26">
        <f t="shared" si="56"/>
        <v>22</v>
      </c>
      <c r="G796" s="26">
        <f t="shared" si="57"/>
        <v>67.748115999999996</v>
      </c>
      <c r="H796" s="21" t="s">
        <v>59</v>
      </c>
    </row>
    <row r="797" spans="1:8" x14ac:dyDescent="0.25">
      <c r="A797" s="59">
        <v>39</v>
      </c>
      <c r="B797" s="21" t="s">
        <v>376</v>
      </c>
      <c r="C797" s="27">
        <v>71.581289999999996</v>
      </c>
      <c r="D797" s="27">
        <v>60</v>
      </c>
      <c r="E797" s="25">
        <f t="shared" si="55"/>
        <v>42.948773999999993</v>
      </c>
      <c r="F797" s="26">
        <f t="shared" si="56"/>
        <v>24</v>
      </c>
      <c r="G797" s="26">
        <f t="shared" si="57"/>
        <v>66.948773999999986</v>
      </c>
      <c r="H797" s="21" t="s">
        <v>59</v>
      </c>
    </row>
    <row r="798" spans="1:8" x14ac:dyDescent="0.25">
      <c r="A798" s="59">
        <v>40</v>
      </c>
      <c r="B798" s="21" t="s">
        <v>377</v>
      </c>
      <c r="C798" s="27">
        <v>70.212909999999994</v>
      </c>
      <c r="D798" s="27">
        <v>61.25</v>
      </c>
      <c r="E798" s="25">
        <f t="shared" si="55"/>
        <v>42.127745999999995</v>
      </c>
      <c r="F798" s="26">
        <f t="shared" si="56"/>
        <v>24.5</v>
      </c>
      <c r="G798" s="26">
        <f t="shared" si="57"/>
        <v>66.627746000000002</v>
      </c>
      <c r="H798" s="21" t="s">
        <v>59</v>
      </c>
    </row>
    <row r="799" spans="1:8" x14ac:dyDescent="0.25">
      <c r="A799" s="59">
        <v>41</v>
      </c>
      <c r="B799" s="21" t="s">
        <v>378</v>
      </c>
      <c r="C799" s="27">
        <v>70.296610000000001</v>
      </c>
      <c r="D799" s="27">
        <v>60</v>
      </c>
      <c r="E799" s="25">
        <f t="shared" si="55"/>
        <v>42.177965999999998</v>
      </c>
      <c r="F799" s="26">
        <f t="shared" si="56"/>
        <v>24</v>
      </c>
      <c r="G799" s="26">
        <f t="shared" si="57"/>
        <v>66.177965999999998</v>
      </c>
      <c r="H799" s="21" t="s">
        <v>59</v>
      </c>
    </row>
    <row r="800" spans="1:8" x14ac:dyDescent="0.25">
      <c r="A800" s="59">
        <v>42</v>
      </c>
      <c r="B800" s="21" t="s">
        <v>379</v>
      </c>
      <c r="C800" s="27">
        <v>75.194839999999999</v>
      </c>
      <c r="D800" s="27">
        <v>51.25</v>
      </c>
      <c r="E800" s="25">
        <f t="shared" si="55"/>
        <v>45.116903999999998</v>
      </c>
      <c r="F800" s="26">
        <f t="shared" si="56"/>
        <v>20.5</v>
      </c>
      <c r="G800" s="26">
        <f t="shared" si="57"/>
        <v>65.616904000000005</v>
      </c>
      <c r="H800" s="21" t="s">
        <v>59</v>
      </c>
    </row>
    <row r="801" spans="1:8" x14ac:dyDescent="0.25">
      <c r="A801" s="59">
        <v>43</v>
      </c>
      <c r="B801" s="21" t="s">
        <v>380</v>
      </c>
      <c r="C801" s="27">
        <v>72.291039999999995</v>
      </c>
      <c r="D801" s="27">
        <v>50</v>
      </c>
      <c r="E801" s="25">
        <f t="shared" si="55"/>
        <v>43.374623999999997</v>
      </c>
      <c r="F801" s="26">
        <f t="shared" si="56"/>
        <v>20</v>
      </c>
      <c r="G801" s="26">
        <f t="shared" si="57"/>
        <v>63.374623999999997</v>
      </c>
      <c r="H801" s="21" t="s">
        <v>59</v>
      </c>
    </row>
    <row r="804" spans="1:8" x14ac:dyDescent="0.25">
      <c r="B804" s="16" t="s">
        <v>22</v>
      </c>
      <c r="C804" s="55" t="s">
        <v>115</v>
      </c>
    </row>
    <row r="805" spans="1:8" x14ac:dyDescent="0.25">
      <c r="B805" s="16" t="s">
        <v>23</v>
      </c>
      <c r="C805" s="2" t="s">
        <v>29</v>
      </c>
    </row>
    <row r="806" spans="1:8" x14ac:dyDescent="0.25">
      <c r="B806" s="16" t="s">
        <v>24</v>
      </c>
      <c r="C806" s="39" t="s">
        <v>63</v>
      </c>
    </row>
    <row r="825" spans="1:8" x14ac:dyDescent="0.25">
      <c r="F825" s="143" t="s">
        <v>1</v>
      </c>
      <c r="G825" s="144"/>
      <c r="H825" s="21"/>
    </row>
    <row r="826" spans="1:8" x14ac:dyDescent="0.25">
      <c r="A826" s="13"/>
      <c r="B826" s="10" t="s">
        <v>2</v>
      </c>
      <c r="C826" s="140" t="s">
        <v>49</v>
      </c>
      <c r="D826" s="145"/>
      <c r="E826" s="146"/>
      <c r="F826" s="14" t="s">
        <v>4</v>
      </c>
      <c r="G826" s="14" t="s">
        <v>5</v>
      </c>
      <c r="H826" s="5" t="s">
        <v>6</v>
      </c>
    </row>
    <row r="827" spans="1:8" x14ac:dyDescent="0.25">
      <c r="A827" s="40"/>
      <c r="B827" s="10" t="s">
        <v>7</v>
      </c>
      <c r="C827" s="140" t="s">
        <v>381</v>
      </c>
      <c r="D827" s="141"/>
      <c r="E827" s="142"/>
      <c r="F827" s="15">
        <v>1</v>
      </c>
      <c r="G827" s="15">
        <v>5</v>
      </c>
      <c r="H827" s="21" t="s">
        <v>97</v>
      </c>
    </row>
    <row r="828" spans="1:8" x14ac:dyDescent="0.25">
      <c r="A828" s="5" t="s">
        <v>9</v>
      </c>
      <c r="B828" s="5" t="s">
        <v>10</v>
      </c>
      <c r="C828" s="14" t="s">
        <v>11</v>
      </c>
      <c r="D828" s="14" t="s">
        <v>12</v>
      </c>
      <c r="E828" s="14" t="s">
        <v>13</v>
      </c>
      <c r="F828" s="14" t="s">
        <v>14</v>
      </c>
      <c r="G828" s="14" t="s">
        <v>15</v>
      </c>
      <c r="H828" s="5" t="s">
        <v>16</v>
      </c>
    </row>
    <row r="829" spans="1:8" x14ac:dyDescent="0.25">
      <c r="A829" s="9">
        <v>1</v>
      </c>
      <c r="B829" s="1" t="s">
        <v>382</v>
      </c>
      <c r="C829" s="27">
        <v>70.716999999999999</v>
      </c>
      <c r="D829" s="27">
        <v>67.5</v>
      </c>
      <c r="E829" s="25">
        <f>C829*(60/100)</f>
        <v>42.430199999999999</v>
      </c>
      <c r="F829" s="26">
        <f>D829*(40/100)</f>
        <v>27</v>
      </c>
      <c r="G829" s="26">
        <f>E829+F829</f>
        <v>69.430199999999999</v>
      </c>
      <c r="H829" s="5" t="s">
        <v>26</v>
      </c>
    </row>
    <row r="830" spans="1:8" x14ac:dyDescent="0.25">
      <c r="A830" s="9"/>
      <c r="B830" s="21"/>
      <c r="C830" s="27"/>
      <c r="D830" s="27"/>
      <c r="E830" s="25"/>
      <c r="F830" s="26"/>
      <c r="G830" s="26"/>
      <c r="H830" s="5"/>
    </row>
    <row r="831" spans="1:8" x14ac:dyDescent="0.25">
      <c r="A831" s="9"/>
      <c r="B831" s="21"/>
      <c r="C831" s="27"/>
      <c r="D831" s="27"/>
      <c r="E831" s="25"/>
      <c r="F831" s="26"/>
      <c r="G831" s="26"/>
      <c r="H831" s="5"/>
    </row>
    <row r="832" spans="1:8" x14ac:dyDescent="0.25">
      <c r="A832" s="5"/>
      <c r="B832" s="21"/>
      <c r="C832" s="26"/>
      <c r="D832" s="26"/>
      <c r="E832" s="26"/>
      <c r="F832" s="26"/>
      <c r="G832" s="26"/>
      <c r="H832" s="5"/>
    </row>
    <row r="833" spans="1:8" x14ac:dyDescent="0.25">
      <c r="A833" s="5" t="str">
        <f>IF(ISTEXT(B833),A832+1,"")</f>
        <v/>
      </c>
      <c r="B833" s="1"/>
      <c r="C833" s="26"/>
      <c r="D833" s="26"/>
      <c r="E833" s="26">
        <f t="shared" ref="E833" si="58">C833*(60/100)</f>
        <v>0</v>
      </c>
      <c r="F833" s="26">
        <f t="shared" ref="F833" si="59">D833*(40/100)</f>
        <v>0</v>
      </c>
      <c r="G833" s="26">
        <f t="shared" ref="G833" si="60">E833+F833</f>
        <v>0</v>
      </c>
      <c r="H833" s="5"/>
    </row>
    <row r="834" spans="1:8" x14ac:dyDescent="0.25">
      <c r="A834" s="54"/>
    </row>
    <row r="835" spans="1:8" x14ac:dyDescent="0.25">
      <c r="A835" s="54"/>
    </row>
    <row r="836" spans="1:8" x14ac:dyDescent="0.25">
      <c r="A836" s="54"/>
      <c r="B836" s="16" t="s">
        <v>22</v>
      </c>
      <c r="C836" s="147" t="s">
        <v>115</v>
      </c>
      <c r="D836" s="147"/>
      <c r="E836" s="147"/>
    </row>
    <row r="837" spans="1:8" x14ac:dyDescent="0.25">
      <c r="B837" s="16" t="s">
        <v>23</v>
      </c>
      <c r="C837" s="151">
        <v>0.41666666666666669</v>
      </c>
      <c r="D837" s="151"/>
      <c r="E837" s="151"/>
    </row>
    <row r="838" spans="1:8" x14ac:dyDescent="0.25">
      <c r="B838" s="16" t="s">
        <v>24</v>
      </c>
      <c r="C838" s="152" t="s">
        <v>49</v>
      </c>
      <c r="D838" s="152"/>
      <c r="E838" s="152"/>
    </row>
    <row r="860" spans="1:8" x14ac:dyDescent="0.25">
      <c r="F860" s="143" t="s">
        <v>1</v>
      </c>
      <c r="G860" s="144"/>
      <c r="H860" s="21"/>
    </row>
    <row r="861" spans="1:8" x14ac:dyDescent="0.25">
      <c r="A861" s="13"/>
      <c r="B861" s="10" t="s">
        <v>2</v>
      </c>
      <c r="C861" s="140" t="s">
        <v>49</v>
      </c>
      <c r="D861" s="145"/>
      <c r="E861" s="146"/>
      <c r="F861" s="14" t="s">
        <v>4</v>
      </c>
      <c r="G861" s="14" t="s">
        <v>5</v>
      </c>
      <c r="H861" s="5" t="s">
        <v>6</v>
      </c>
    </row>
    <row r="862" spans="1:8" x14ac:dyDescent="0.25">
      <c r="A862" s="40"/>
      <c r="B862" s="10" t="s">
        <v>7</v>
      </c>
      <c r="C862" s="140" t="s">
        <v>383</v>
      </c>
      <c r="D862" s="141"/>
      <c r="E862" s="142"/>
      <c r="F862" s="15">
        <v>1</v>
      </c>
      <c r="G862" s="15">
        <v>5</v>
      </c>
      <c r="H862" s="21" t="s">
        <v>97</v>
      </c>
    </row>
    <row r="863" spans="1:8" x14ac:dyDescent="0.25">
      <c r="A863" s="5" t="s">
        <v>9</v>
      </c>
      <c r="B863" s="5" t="s">
        <v>10</v>
      </c>
      <c r="C863" s="14" t="s">
        <v>11</v>
      </c>
      <c r="D863" s="14" t="s">
        <v>12</v>
      </c>
      <c r="E863" s="14" t="s">
        <v>13</v>
      </c>
      <c r="F863" s="14" t="s">
        <v>14</v>
      </c>
      <c r="G863" s="14" t="s">
        <v>15</v>
      </c>
      <c r="H863" s="5" t="s">
        <v>16</v>
      </c>
    </row>
    <row r="864" spans="1:8" x14ac:dyDescent="0.25">
      <c r="A864" s="9">
        <v>1</v>
      </c>
      <c r="B864" s="1" t="s">
        <v>384</v>
      </c>
      <c r="C864" s="27">
        <v>80.658000000000001</v>
      </c>
      <c r="D864" s="27">
        <v>70</v>
      </c>
      <c r="E864" s="25">
        <f>C864*(60/100)</f>
        <v>48.394799999999996</v>
      </c>
      <c r="F864" s="26">
        <f>D864*(40/100)</f>
        <v>28</v>
      </c>
      <c r="G864" s="26">
        <f>E864+F864</f>
        <v>76.394800000000004</v>
      </c>
      <c r="H864" s="5" t="s">
        <v>26</v>
      </c>
    </row>
    <row r="865" spans="1:8" x14ac:dyDescent="0.25">
      <c r="A865" s="9">
        <v>2</v>
      </c>
      <c r="B865" s="21" t="s">
        <v>385</v>
      </c>
      <c r="C865" s="27">
        <v>73.155000000000001</v>
      </c>
      <c r="D865" s="27">
        <v>70</v>
      </c>
      <c r="E865" s="25">
        <f>C865*(60/100)</f>
        <v>43.893000000000001</v>
      </c>
      <c r="F865" s="26">
        <f>D865*(40/100)</f>
        <v>28</v>
      </c>
      <c r="G865" s="26">
        <f>E865+F865</f>
        <v>71.893000000000001</v>
      </c>
      <c r="H865" s="5" t="s">
        <v>26</v>
      </c>
    </row>
    <row r="866" spans="1:8" x14ac:dyDescent="0.25">
      <c r="A866" s="9">
        <v>3</v>
      </c>
      <c r="B866" s="21" t="s">
        <v>386</v>
      </c>
      <c r="C866" s="27">
        <v>73.807000000000002</v>
      </c>
      <c r="D866" s="27">
        <v>53.75</v>
      </c>
      <c r="E866" s="25">
        <f>C866*(60/100)</f>
        <v>44.284199999999998</v>
      </c>
      <c r="F866" s="26">
        <f>D866*(40/100)</f>
        <v>21.5</v>
      </c>
      <c r="G866" s="26">
        <f>E866+F866</f>
        <v>65.784199999999998</v>
      </c>
      <c r="H866" s="5" t="s">
        <v>26</v>
      </c>
    </row>
    <row r="867" spans="1:8" x14ac:dyDescent="0.25">
      <c r="A867" s="5"/>
      <c r="B867" s="21"/>
      <c r="C867" s="26"/>
      <c r="D867" s="26"/>
      <c r="E867" s="26"/>
      <c r="F867" s="26"/>
      <c r="G867" s="26"/>
      <c r="H867" s="5"/>
    </row>
    <row r="868" spans="1:8" x14ac:dyDescent="0.25">
      <c r="A868" s="5" t="str">
        <f>IF(ISTEXT(B868),A867+1,"")</f>
        <v/>
      </c>
      <c r="B868" s="1"/>
      <c r="C868" s="26"/>
      <c r="D868" s="26"/>
      <c r="E868" s="26">
        <f t="shared" ref="E868" si="61">C868*(60/100)</f>
        <v>0</v>
      </c>
      <c r="F868" s="26">
        <f t="shared" ref="F868" si="62">D868*(40/100)</f>
        <v>0</v>
      </c>
      <c r="G868" s="26">
        <f t="shared" ref="G868" si="63">E868+F868</f>
        <v>0</v>
      </c>
      <c r="H868" s="5"/>
    </row>
    <row r="869" spans="1:8" x14ac:dyDescent="0.25">
      <c r="A869" s="54"/>
    </row>
    <row r="870" spans="1:8" x14ac:dyDescent="0.25">
      <c r="A870" s="54"/>
    </row>
    <row r="871" spans="1:8" x14ac:dyDescent="0.25">
      <c r="A871" s="54"/>
      <c r="B871" s="16" t="s">
        <v>22</v>
      </c>
      <c r="C871" s="147" t="s">
        <v>115</v>
      </c>
      <c r="D871" s="147"/>
      <c r="E871" s="147"/>
    </row>
    <row r="872" spans="1:8" x14ac:dyDescent="0.25">
      <c r="B872" s="16" t="s">
        <v>23</v>
      </c>
      <c r="C872" s="151">
        <v>0.41666666666666669</v>
      </c>
      <c r="D872" s="151"/>
      <c r="E872" s="151"/>
    </row>
    <row r="873" spans="1:8" x14ac:dyDescent="0.25">
      <c r="B873" s="16" t="s">
        <v>24</v>
      </c>
      <c r="C873" s="152" t="s">
        <v>49</v>
      </c>
      <c r="D873" s="152"/>
      <c r="E873" s="152"/>
    </row>
    <row r="895" spans="1:8" x14ac:dyDescent="0.25">
      <c r="F895" s="143" t="s">
        <v>1</v>
      </c>
      <c r="G895" s="144"/>
      <c r="H895" s="21"/>
    </row>
    <row r="896" spans="1:8" x14ac:dyDescent="0.25">
      <c r="A896" s="13"/>
      <c r="B896" s="10" t="s">
        <v>2</v>
      </c>
      <c r="C896" s="140" t="s">
        <v>387</v>
      </c>
      <c r="D896" s="145"/>
      <c r="E896" s="146"/>
      <c r="F896" s="14" t="s">
        <v>4</v>
      </c>
      <c r="G896" s="14" t="s">
        <v>5</v>
      </c>
      <c r="H896" s="5" t="s">
        <v>6</v>
      </c>
    </row>
    <row r="897" spans="1:8" x14ac:dyDescent="0.25">
      <c r="A897" s="40"/>
      <c r="B897" s="10" t="s">
        <v>7</v>
      </c>
      <c r="C897" s="140" t="s">
        <v>388</v>
      </c>
      <c r="D897" s="141"/>
      <c r="E897" s="142"/>
      <c r="F897" s="15">
        <v>1</v>
      </c>
      <c r="G897" s="15">
        <v>5</v>
      </c>
      <c r="H897" s="21" t="s">
        <v>27</v>
      </c>
    </row>
    <row r="898" spans="1:8" x14ac:dyDescent="0.25">
      <c r="A898" s="5" t="s">
        <v>9</v>
      </c>
      <c r="B898" s="5" t="s">
        <v>10</v>
      </c>
      <c r="C898" s="14" t="s">
        <v>11</v>
      </c>
      <c r="D898" s="14" t="s">
        <v>12</v>
      </c>
      <c r="E898" s="14" t="s">
        <v>13</v>
      </c>
      <c r="F898" s="14" t="s">
        <v>14</v>
      </c>
      <c r="G898" s="14" t="s">
        <v>15</v>
      </c>
      <c r="H898" s="5" t="s">
        <v>16</v>
      </c>
    </row>
    <row r="899" spans="1:8" x14ac:dyDescent="0.25">
      <c r="A899" s="9">
        <v>1</v>
      </c>
      <c r="B899" s="21" t="s">
        <v>389</v>
      </c>
      <c r="C899" s="27">
        <v>80.699460000000002</v>
      </c>
      <c r="D899" s="27">
        <v>82.5</v>
      </c>
      <c r="E899" s="25">
        <f t="shared" ref="E899:E915" si="64">C899*(60/100)</f>
        <v>48.419676000000003</v>
      </c>
      <c r="F899" s="26">
        <f t="shared" ref="F899:F911" si="65">D899*(40/100)</f>
        <v>33</v>
      </c>
      <c r="G899" s="26">
        <f t="shared" ref="G899:G915" si="66">E899+F899</f>
        <v>81.41967600000001</v>
      </c>
      <c r="H899" s="5" t="s">
        <v>17</v>
      </c>
    </row>
    <row r="900" spans="1:8" x14ac:dyDescent="0.25">
      <c r="A900" s="9">
        <v>2</v>
      </c>
      <c r="B900" s="21" t="s">
        <v>390</v>
      </c>
      <c r="C900" s="27">
        <v>77.070999999999998</v>
      </c>
      <c r="D900" s="27">
        <v>86.25</v>
      </c>
      <c r="E900" s="25">
        <f t="shared" si="64"/>
        <v>46.242599999999996</v>
      </c>
      <c r="F900" s="26">
        <f t="shared" si="65"/>
        <v>34.5</v>
      </c>
      <c r="G900" s="26">
        <f t="shared" si="66"/>
        <v>80.742599999999996</v>
      </c>
      <c r="H900" s="5" t="s">
        <v>17</v>
      </c>
    </row>
    <row r="901" spans="1:8" x14ac:dyDescent="0.25">
      <c r="A901" s="9">
        <v>3</v>
      </c>
      <c r="B901" s="21" t="s">
        <v>391</v>
      </c>
      <c r="C901" s="27">
        <v>85.26</v>
      </c>
      <c r="D901" s="27">
        <v>71.25</v>
      </c>
      <c r="E901" s="25">
        <f t="shared" si="64"/>
        <v>51.155999999999999</v>
      </c>
      <c r="F901" s="26">
        <f t="shared" si="65"/>
        <v>28.5</v>
      </c>
      <c r="G901" s="26">
        <f t="shared" si="66"/>
        <v>79.656000000000006</v>
      </c>
      <c r="H901" s="5" t="s">
        <v>17</v>
      </c>
    </row>
    <row r="902" spans="1:8" x14ac:dyDescent="0.25">
      <c r="A902" s="9">
        <v>4</v>
      </c>
      <c r="B902" s="21" t="s">
        <v>392</v>
      </c>
      <c r="C902" s="27">
        <v>79.923000000000002</v>
      </c>
      <c r="D902" s="27">
        <v>60</v>
      </c>
      <c r="E902" s="25">
        <f t="shared" si="64"/>
        <v>47.953800000000001</v>
      </c>
      <c r="F902" s="26">
        <f t="shared" si="65"/>
        <v>24</v>
      </c>
      <c r="G902" s="26">
        <f t="shared" si="66"/>
        <v>71.953800000000001</v>
      </c>
      <c r="H902" s="5" t="s">
        <v>17</v>
      </c>
    </row>
    <row r="903" spans="1:8" x14ac:dyDescent="0.25">
      <c r="A903" s="9">
        <v>5</v>
      </c>
      <c r="B903" s="21" t="s">
        <v>393</v>
      </c>
      <c r="C903" s="27">
        <v>77.830029999999994</v>
      </c>
      <c r="D903" s="27">
        <v>60</v>
      </c>
      <c r="E903" s="25">
        <f t="shared" si="64"/>
        <v>46.698017999999998</v>
      </c>
      <c r="F903" s="26">
        <f t="shared" si="65"/>
        <v>24</v>
      </c>
      <c r="G903" s="26">
        <f t="shared" si="66"/>
        <v>70.69801799999999</v>
      </c>
      <c r="H903" s="5" t="s">
        <v>17</v>
      </c>
    </row>
    <row r="904" spans="1:8" x14ac:dyDescent="0.25">
      <c r="A904" s="9">
        <v>6</v>
      </c>
      <c r="B904" s="1" t="s">
        <v>394</v>
      </c>
      <c r="C904" s="27">
        <v>76.213369999999998</v>
      </c>
      <c r="D904" s="27">
        <v>60</v>
      </c>
      <c r="E904" s="25">
        <f t="shared" si="64"/>
        <v>45.728021999999996</v>
      </c>
      <c r="F904" s="26">
        <f t="shared" si="65"/>
        <v>24</v>
      </c>
      <c r="G904" s="26">
        <f t="shared" si="66"/>
        <v>69.728021999999996</v>
      </c>
      <c r="H904" s="5" t="s">
        <v>17</v>
      </c>
    </row>
    <row r="905" spans="1:8" x14ac:dyDescent="0.25">
      <c r="A905" s="9">
        <v>7</v>
      </c>
      <c r="B905" s="21" t="s">
        <v>395</v>
      </c>
      <c r="C905" s="27">
        <v>79.318749999999994</v>
      </c>
      <c r="D905" s="27">
        <v>55</v>
      </c>
      <c r="E905" s="25">
        <f t="shared" si="64"/>
        <v>47.591249999999995</v>
      </c>
      <c r="F905" s="26">
        <f t="shared" si="65"/>
        <v>22</v>
      </c>
      <c r="G905" s="26">
        <f t="shared" si="66"/>
        <v>69.591250000000002</v>
      </c>
      <c r="H905" s="5" t="s">
        <v>17</v>
      </c>
    </row>
    <row r="906" spans="1:8" x14ac:dyDescent="0.25">
      <c r="A906" s="9">
        <v>8</v>
      </c>
      <c r="B906" s="21" t="s">
        <v>396</v>
      </c>
      <c r="C906" s="27">
        <v>76.748999999999995</v>
      </c>
      <c r="D906" s="27">
        <v>57.5</v>
      </c>
      <c r="E906" s="25">
        <f t="shared" si="64"/>
        <v>46.049399999999999</v>
      </c>
      <c r="F906" s="26">
        <f t="shared" si="65"/>
        <v>23</v>
      </c>
      <c r="G906" s="26">
        <f t="shared" si="66"/>
        <v>69.049399999999991</v>
      </c>
      <c r="H906" s="5" t="s">
        <v>17</v>
      </c>
    </row>
    <row r="907" spans="1:8" x14ac:dyDescent="0.25">
      <c r="A907" s="9">
        <v>9</v>
      </c>
      <c r="B907" s="21" t="s">
        <v>397</v>
      </c>
      <c r="C907" s="27">
        <v>80.239999999999995</v>
      </c>
      <c r="D907" s="27">
        <v>51.25</v>
      </c>
      <c r="E907" s="25">
        <f t="shared" si="64"/>
        <v>48.143999999999998</v>
      </c>
      <c r="F907" s="26">
        <f t="shared" si="65"/>
        <v>20.5</v>
      </c>
      <c r="G907" s="26">
        <f t="shared" si="66"/>
        <v>68.644000000000005</v>
      </c>
      <c r="H907" s="5" t="s">
        <v>17</v>
      </c>
    </row>
    <row r="908" spans="1:8" x14ac:dyDescent="0.25">
      <c r="A908" s="9">
        <v>10</v>
      </c>
      <c r="B908" s="1" t="s">
        <v>398</v>
      </c>
      <c r="C908" s="27">
        <v>80.209999999999994</v>
      </c>
      <c r="D908" s="27">
        <v>50</v>
      </c>
      <c r="E908" s="25">
        <f t="shared" si="64"/>
        <v>48.125999999999998</v>
      </c>
      <c r="F908" s="26">
        <f t="shared" si="65"/>
        <v>20</v>
      </c>
      <c r="G908" s="26">
        <f t="shared" si="66"/>
        <v>68.126000000000005</v>
      </c>
      <c r="H908" s="5" t="s">
        <v>17</v>
      </c>
    </row>
    <row r="909" spans="1:8" x14ac:dyDescent="0.25">
      <c r="A909" s="9">
        <v>11</v>
      </c>
      <c r="B909" s="21" t="s">
        <v>399</v>
      </c>
      <c r="C909" s="27">
        <v>73.762429999999995</v>
      </c>
      <c r="D909" s="27">
        <v>57.5</v>
      </c>
      <c r="E909" s="25">
        <f t="shared" si="64"/>
        <v>44.257457999999993</v>
      </c>
      <c r="F909" s="26">
        <f t="shared" si="65"/>
        <v>23</v>
      </c>
      <c r="G909" s="26">
        <f t="shared" si="66"/>
        <v>67.257457999999986</v>
      </c>
      <c r="H909" s="21" t="s">
        <v>30</v>
      </c>
    </row>
    <row r="910" spans="1:8" x14ac:dyDescent="0.25">
      <c r="A910" s="9">
        <v>12</v>
      </c>
      <c r="B910" s="21" t="s">
        <v>400</v>
      </c>
      <c r="C910" s="27">
        <v>74.41</v>
      </c>
      <c r="D910" s="27">
        <v>53.75</v>
      </c>
      <c r="E910" s="25">
        <f t="shared" si="64"/>
        <v>44.645999999999994</v>
      </c>
      <c r="F910" s="26">
        <f t="shared" si="65"/>
        <v>21.5</v>
      </c>
      <c r="G910" s="26">
        <f t="shared" si="66"/>
        <v>66.145999999999987</v>
      </c>
      <c r="H910" s="21" t="s">
        <v>30</v>
      </c>
    </row>
    <row r="911" spans="1:8" x14ac:dyDescent="0.25">
      <c r="A911" s="9">
        <v>13</v>
      </c>
      <c r="B911" s="21" t="s">
        <v>401</v>
      </c>
      <c r="C911" s="27">
        <v>72.556709999999995</v>
      </c>
      <c r="D911" s="27">
        <v>50</v>
      </c>
      <c r="E911" s="25">
        <f t="shared" si="64"/>
        <v>43.534025999999997</v>
      </c>
      <c r="F911" s="26">
        <f t="shared" si="65"/>
        <v>20</v>
      </c>
      <c r="G911" s="26">
        <f t="shared" si="66"/>
        <v>63.534025999999997</v>
      </c>
      <c r="H911" s="21" t="s">
        <v>30</v>
      </c>
    </row>
    <row r="912" spans="1:8" x14ac:dyDescent="0.25">
      <c r="A912" s="9">
        <v>14</v>
      </c>
      <c r="B912" s="21" t="s">
        <v>402</v>
      </c>
      <c r="C912" s="27"/>
      <c r="D912" s="27"/>
      <c r="E912" s="25">
        <f t="shared" si="64"/>
        <v>0</v>
      </c>
      <c r="F912" s="26"/>
      <c r="G912" s="26">
        <f t="shared" si="66"/>
        <v>0</v>
      </c>
      <c r="H912" s="21" t="s">
        <v>403</v>
      </c>
    </row>
    <row r="913" spans="1:8" x14ac:dyDescent="0.25">
      <c r="A913" s="9">
        <v>15</v>
      </c>
      <c r="B913" s="21" t="s">
        <v>404</v>
      </c>
      <c r="C913" s="27"/>
      <c r="D913" s="27"/>
      <c r="E913" s="25">
        <f t="shared" si="64"/>
        <v>0</v>
      </c>
      <c r="F913" s="26">
        <f>D913*(40/100)</f>
        <v>0</v>
      </c>
      <c r="G913" s="26">
        <f t="shared" si="66"/>
        <v>0</v>
      </c>
      <c r="H913" s="21" t="s">
        <v>403</v>
      </c>
    </row>
    <row r="914" spans="1:8" x14ac:dyDescent="0.25">
      <c r="A914" s="9">
        <v>16</v>
      </c>
      <c r="B914" s="21" t="s">
        <v>405</v>
      </c>
      <c r="C914" s="27"/>
      <c r="D914" s="27"/>
      <c r="E914" s="25">
        <f t="shared" si="64"/>
        <v>0</v>
      </c>
      <c r="F914" s="26">
        <f>D914*(40/100)</f>
        <v>0</v>
      </c>
      <c r="G914" s="26">
        <f t="shared" si="66"/>
        <v>0</v>
      </c>
      <c r="H914" s="21" t="s">
        <v>403</v>
      </c>
    </row>
    <row r="915" spans="1:8" x14ac:dyDescent="0.25">
      <c r="A915" s="9"/>
      <c r="B915" s="21"/>
      <c r="C915" s="27"/>
      <c r="D915" s="27"/>
      <c r="E915" s="25">
        <f t="shared" si="64"/>
        <v>0</v>
      </c>
      <c r="F915" s="26">
        <f>D915*(40/100)</f>
        <v>0</v>
      </c>
      <c r="G915" s="26">
        <f t="shared" si="66"/>
        <v>0</v>
      </c>
      <c r="H915" s="5"/>
    </row>
    <row r="917" spans="1:8" x14ac:dyDescent="0.25">
      <c r="B917" s="16" t="s">
        <v>22</v>
      </c>
      <c r="C917" s="85">
        <v>43801</v>
      </c>
    </row>
    <row r="918" spans="1:8" x14ac:dyDescent="0.25">
      <c r="B918" s="16" t="s">
        <v>23</v>
      </c>
      <c r="C918" s="2">
        <v>0.41666666666666669</v>
      </c>
    </row>
    <row r="919" spans="1:8" x14ac:dyDescent="0.25">
      <c r="B919" s="16" t="s">
        <v>24</v>
      </c>
      <c r="C919" s="39" t="s">
        <v>387</v>
      </c>
      <c r="D919" s="39" t="s">
        <v>589</v>
      </c>
    </row>
    <row r="930" spans="1:8" x14ac:dyDescent="0.25">
      <c r="F930" s="143" t="s">
        <v>1</v>
      </c>
      <c r="G930" s="144"/>
      <c r="H930" s="21"/>
    </row>
    <row r="931" spans="1:8" x14ac:dyDescent="0.25">
      <c r="A931" s="13"/>
      <c r="B931" s="10" t="s">
        <v>2</v>
      </c>
      <c r="C931" s="140" t="s">
        <v>387</v>
      </c>
      <c r="D931" s="145"/>
      <c r="E931" s="146"/>
      <c r="F931" s="14" t="s">
        <v>4</v>
      </c>
      <c r="G931" s="14" t="s">
        <v>5</v>
      </c>
      <c r="H931" s="5" t="s">
        <v>6</v>
      </c>
    </row>
    <row r="932" spans="1:8" x14ac:dyDescent="0.25">
      <c r="A932" s="40"/>
      <c r="B932" s="10" t="s">
        <v>7</v>
      </c>
      <c r="C932" s="140" t="s">
        <v>774</v>
      </c>
      <c r="D932" s="141"/>
      <c r="E932" s="142"/>
      <c r="F932" s="15">
        <v>1</v>
      </c>
      <c r="G932" s="15">
        <v>5</v>
      </c>
      <c r="H932" s="21" t="s">
        <v>27</v>
      </c>
    </row>
    <row r="933" spans="1:8" s="16" customFormat="1" x14ac:dyDescent="0.25">
      <c r="A933" s="5" t="s">
        <v>9</v>
      </c>
      <c r="B933" s="5" t="s">
        <v>10</v>
      </c>
      <c r="C933" s="14" t="s">
        <v>11</v>
      </c>
      <c r="D933" s="14" t="s">
        <v>12</v>
      </c>
      <c r="E933" s="14" t="s">
        <v>13</v>
      </c>
      <c r="F933" s="14" t="s">
        <v>14</v>
      </c>
      <c r="G933" s="14" t="s">
        <v>15</v>
      </c>
      <c r="H933" s="5" t="s">
        <v>16</v>
      </c>
    </row>
    <row r="934" spans="1:8" ht="18" customHeight="1" x14ac:dyDescent="0.25">
      <c r="A934" s="9">
        <v>1</v>
      </c>
      <c r="B934" s="21" t="s">
        <v>775</v>
      </c>
      <c r="C934" s="27">
        <v>81.64282</v>
      </c>
      <c r="D934" s="27">
        <v>55</v>
      </c>
      <c r="E934" s="25">
        <f t="shared" ref="E934:E945" si="67">C934*(60/100)</f>
        <v>48.985692</v>
      </c>
      <c r="F934" s="26">
        <f t="shared" ref="F934:F945" si="68">D934*(40/100)</f>
        <v>22</v>
      </c>
      <c r="G934" s="26">
        <f t="shared" ref="G934:G945" si="69">E934+F934</f>
        <v>70.985692</v>
      </c>
      <c r="H934" s="5" t="s">
        <v>17</v>
      </c>
    </row>
    <row r="935" spans="1:8" ht="17.25" customHeight="1" x14ac:dyDescent="0.25">
      <c r="A935" s="9">
        <v>2</v>
      </c>
      <c r="B935" s="21" t="s">
        <v>776</v>
      </c>
      <c r="C935" s="27">
        <v>70.254720000000006</v>
      </c>
      <c r="D935" s="27">
        <v>71.25</v>
      </c>
      <c r="E935" s="25">
        <f t="shared" si="67"/>
        <v>42.152832000000004</v>
      </c>
      <c r="F935" s="26">
        <f t="shared" si="68"/>
        <v>28.5</v>
      </c>
      <c r="G935" s="26">
        <f t="shared" si="69"/>
        <v>70.652832000000004</v>
      </c>
      <c r="H935" s="5" t="s">
        <v>17</v>
      </c>
    </row>
    <row r="936" spans="1:8" x14ac:dyDescent="0.25">
      <c r="A936" s="9">
        <v>3</v>
      </c>
      <c r="B936" s="21" t="s">
        <v>777</v>
      </c>
      <c r="C936" s="27">
        <v>77.991919999999993</v>
      </c>
      <c r="D936" s="27">
        <v>57.5</v>
      </c>
      <c r="E936" s="25">
        <f t="shared" si="67"/>
        <v>46.795151999999995</v>
      </c>
      <c r="F936" s="26">
        <f t="shared" si="68"/>
        <v>23</v>
      </c>
      <c r="G936" s="26">
        <f t="shared" si="69"/>
        <v>69.795152000000002</v>
      </c>
      <c r="H936" s="5" t="s">
        <v>17</v>
      </c>
    </row>
    <row r="937" spans="1:8" x14ac:dyDescent="0.25">
      <c r="A937" s="9">
        <v>4</v>
      </c>
      <c r="B937" s="21" t="s">
        <v>778</v>
      </c>
      <c r="C937" s="27">
        <v>81.164590000000004</v>
      </c>
      <c r="D937" s="27">
        <v>52.5</v>
      </c>
      <c r="E937" s="25">
        <f t="shared" si="67"/>
        <v>48.698754000000001</v>
      </c>
      <c r="F937" s="26">
        <f t="shared" si="68"/>
        <v>21</v>
      </c>
      <c r="G937" s="26">
        <f t="shared" si="69"/>
        <v>69.698754000000008</v>
      </c>
      <c r="H937" s="5" t="s">
        <v>17</v>
      </c>
    </row>
    <row r="938" spans="1:8" x14ac:dyDescent="0.25">
      <c r="A938" s="9">
        <v>5</v>
      </c>
      <c r="B938" s="21" t="s">
        <v>779</v>
      </c>
      <c r="C938" s="27">
        <v>71.654160000000005</v>
      </c>
      <c r="D938" s="27">
        <v>65</v>
      </c>
      <c r="E938" s="25">
        <f t="shared" si="67"/>
        <v>42.992496000000003</v>
      </c>
      <c r="F938" s="26">
        <f t="shared" si="68"/>
        <v>26</v>
      </c>
      <c r="G938" s="26">
        <f t="shared" si="69"/>
        <v>68.992496000000003</v>
      </c>
      <c r="H938" s="5" t="s">
        <v>17</v>
      </c>
    </row>
    <row r="939" spans="1:8" x14ac:dyDescent="0.25">
      <c r="A939" s="9">
        <v>6</v>
      </c>
      <c r="B939" s="21" t="s">
        <v>780</v>
      </c>
      <c r="C939" s="27">
        <v>71.56</v>
      </c>
      <c r="D939" s="27">
        <v>55</v>
      </c>
      <c r="E939" s="25">
        <f t="shared" si="67"/>
        <v>42.936</v>
      </c>
      <c r="F939" s="26">
        <f t="shared" si="68"/>
        <v>22</v>
      </c>
      <c r="G939" s="26">
        <f t="shared" si="69"/>
        <v>64.936000000000007</v>
      </c>
      <c r="H939" s="5" t="s">
        <v>17</v>
      </c>
    </row>
    <row r="940" spans="1:8" x14ac:dyDescent="0.25">
      <c r="A940" s="9">
        <v>7</v>
      </c>
      <c r="B940" s="21" t="s">
        <v>781</v>
      </c>
      <c r="C940" s="27"/>
      <c r="D940" s="27"/>
      <c r="E940" s="25">
        <f t="shared" si="67"/>
        <v>0</v>
      </c>
      <c r="F940" s="26">
        <f t="shared" si="68"/>
        <v>0</v>
      </c>
      <c r="G940" s="26">
        <f t="shared" si="69"/>
        <v>0</v>
      </c>
      <c r="H940" s="21" t="s">
        <v>403</v>
      </c>
    </row>
    <row r="941" spans="1:8" x14ac:dyDescent="0.25">
      <c r="A941" s="9">
        <v>8</v>
      </c>
      <c r="B941" s="21" t="s">
        <v>782</v>
      </c>
      <c r="C941" s="27"/>
      <c r="D941" s="27"/>
      <c r="E941" s="25">
        <f t="shared" si="67"/>
        <v>0</v>
      </c>
      <c r="F941" s="26">
        <f t="shared" si="68"/>
        <v>0</v>
      </c>
      <c r="G941" s="26">
        <f t="shared" si="69"/>
        <v>0</v>
      </c>
      <c r="H941" s="21" t="s">
        <v>403</v>
      </c>
    </row>
    <row r="942" spans="1:8" x14ac:dyDescent="0.25">
      <c r="A942" s="9">
        <v>9</v>
      </c>
      <c r="B942" s="21" t="s">
        <v>783</v>
      </c>
      <c r="C942" s="27"/>
      <c r="D942" s="27"/>
      <c r="E942" s="25">
        <f t="shared" si="67"/>
        <v>0</v>
      </c>
      <c r="F942" s="26">
        <f t="shared" si="68"/>
        <v>0</v>
      </c>
      <c r="G942" s="26">
        <f t="shared" si="69"/>
        <v>0</v>
      </c>
      <c r="H942" s="21" t="s">
        <v>403</v>
      </c>
    </row>
    <row r="943" spans="1:8" x14ac:dyDescent="0.25">
      <c r="A943" s="9">
        <v>10</v>
      </c>
      <c r="B943" s="21" t="s">
        <v>784</v>
      </c>
      <c r="C943" s="27"/>
      <c r="D943" s="27"/>
      <c r="E943" s="25">
        <f t="shared" si="67"/>
        <v>0</v>
      </c>
      <c r="F943" s="26">
        <f t="shared" si="68"/>
        <v>0</v>
      </c>
      <c r="G943" s="26">
        <f t="shared" si="69"/>
        <v>0</v>
      </c>
      <c r="H943" s="21" t="s">
        <v>403</v>
      </c>
    </row>
    <row r="944" spans="1:8" x14ac:dyDescent="0.25">
      <c r="A944" s="9">
        <v>11</v>
      </c>
      <c r="B944" s="21" t="s">
        <v>785</v>
      </c>
      <c r="C944" s="27"/>
      <c r="D944" s="27"/>
      <c r="E944" s="25">
        <f t="shared" si="67"/>
        <v>0</v>
      </c>
      <c r="F944" s="26">
        <f t="shared" si="68"/>
        <v>0</v>
      </c>
      <c r="G944" s="26">
        <f t="shared" si="69"/>
        <v>0</v>
      </c>
      <c r="H944" s="21" t="s">
        <v>403</v>
      </c>
    </row>
    <row r="945" spans="1:8" x14ac:dyDescent="0.25">
      <c r="A945" s="9"/>
      <c r="B945" s="21"/>
      <c r="C945" s="27"/>
      <c r="D945" s="27"/>
      <c r="E945" s="25">
        <f t="shared" si="67"/>
        <v>0</v>
      </c>
      <c r="F945" s="26">
        <f t="shared" si="68"/>
        <v>0</v>
      </c>
      <c r="G945" s="26">
        <f t="shared" si="69"/>
        <v>0</v>
      </c>
      <c r="H945" s="5"/>
    </row>
    <row r="949" spans="1:8" x14ac:dyDescent="0.25">
      <c r="B949" s="16" t="s">
        <v>22</v>
      </c>
      <c r="C949" s="85">
        <v>43801</v>
      </c>
    </row>
    <row r="950" spans="1:8" x14ac:dyDescent="0.25">
      <c r="B950" s="16" t="s">
        <v>23</v>
      </c>
      <c r="C950" s="2">
        <v>0.41666666666666669</v>
      </c>
    </row>
    <row r="951" spans="1:8" x14ac:dyDescent="0.25">
      <c r="B951" s="16" t="s">
        <v>24</v>
      </c>
      <c r="C951" s="39" t="s">
        <v>786</v>
      </c>
      <c r="D951" s="39" t="s">
        <v>589</v>
      </c>
    </row>
    <row r="952" spans="1:8" x14ac:dyDescent="0.25">
      <c r="B952" s="16"/>
    </row>
    <row r="953" spans="1:8" x14ac:dyDescent="0.25">
      <c r="B953" s="16"/>
    </row>
    <row r="954" spans="1:8" x14ac:dyDescent="0.25">
      <c r="B954" s="16"/>
    </row>
    <row r="955" spans="1:8" x14ac:dyDescent="0.25">
      <c r="B955" s="16"/>
    </row>
    <row r="956" spans="1:8" x14ac:dyDescent="0.25">
      <c r="B956" s="16"/>
    </row>
    <row r="957" spans="1:8" x14ac:dyDescent="0.25">
      <c r="B957" s="16"/>
    </row>
    <row r="958" spans="1:8" x14ac:dyDescent="0.25">
      <c r="B958" s="16"/>
    </row>
    <row r="959" spans="1:8" x14ac:dyDescent="0.25">
      <c r="B959" s="16"/>
    </row>
    <row r="960" spans="1:8" x14ac:dyDescent="0.25">
      <c r="B960" s="16"/>
    </row>
    <row r="961" spans="1:8" x14ac:dyDescent="0.25">
      <c r="B961" s="16"/>
    </row>
    <row r="962" spans="1:8" x14ac:dyDescent="0.25">
      <c r="B962" s="16"/>
    </row>
    <row r="963" spans="1:8" x14ac:dyDescent="0.25">
      <c r="B963" s="16"/>
    </row>
    <row r="964" spans="1:8" x14ac:dyDescent="0.25">
      <c r="F964" s="143" t="s">
        <v>1</v>
      </c>
      <c r="G964" s="144"/>
      <c r="H964" s="21"/>
    </row>
    <row r="965" spans="1:8" x14ac:dyDescent="0.25">
      <c r="A965" s="13"/>
      <c r="B965" s="10" t="s">
        <v>2</v>
      </c>
      <c r="C965" s="140" t="s">
        <v>387</v>
      </c>
      <c r="D965" s="145"/>
      <c r="E965" s="146"/>
      <c r="F965" s="14" t="s">
        <v>4</v>
      </c>
      <c r="G965" s="14" t="s">
        <v>5</v>
      </c>
      <c r="H965" s="5" t="s">
        <v>6</v>
      </c>
    </row>
    <row r="966" spans="1:8" x14ac:dyDescent="0.25">
      <c r="A966" s="40"/>
      <c r="B966" s="10" t="s">
        <v>7</v>
      </c>
      <c r="C966" s="140" t="s">
        <v>787</v>
      </c>
      <c r="D966" s="141"/>
      <c r="E966" s="142"/>
      <c r="F966" s="15">
        <v>1</v>
      </c>
      <c r="G966" s="15">
        <v>5</v>
      </c>
      <c r="H966" s="21" t="s">
        <v>27</v>
      </c>
    </row>
    <row r="967" spans="1:8" s="16" customFormat="1" x14ac:dyDescent="0.25">
      <c r="A967" s="5" t="s">
        <v>9</v>
      </c>
      <c r="B967" s="5" t="s">
        <v>10</v>
      </c>
      <c r="C967" s="14" t="s">
        <v>11</v>
      </c>
      <c r="D967" s="14" t="s">
        <v>12</v>
      </c>
      <c r="E967" s="14" t="s">
        <v>13</v>
      </c>
      <c r="F967" s="14" t="s">
        <v>14</v>
      </c>
      <c r="G967" s="14" t="s">
        <v>15</v>
      </c>
      <c r="H967" s="5" t="s">
        <v>16</v>
      </c>
    </row>
    <row r="968" spans="1:8" ht="18" customHeight="1" x14ac:dyDescent="0.25">
      <c r="A968" s="9">
        <v>1</v>
      </c>
      <c r="B968" s="21" t="s">
        <v>788</v>
      </c>
      <c r="C968" s="27">
        <v>78.854410000000001</v>
      </c>
      <c r="D968" s="27">
        <v>90</v>
      </c>
      <c r="E968" s="25">
        <f t="shared" ref="E968:E980" si="70">C968*(60/100)</f>
        <v>47.312646000000001</v>
      </c>
      <c r="F968" s="26">
        <f t="shared" ref="F968:F980" si="71">D968*(40/100)</f>
        <v>36</v>
      </c>
      <c r="G968" s="26">
        <f t="shared" ref="G968:G980" si="72">E968+F968</f>
        <v>83.312646000000001</v>
      </c>
      <c r="H968" s="5" t="s">
        <v>17</v>
      </c>
    </row>
    <row r="969" spans="1:8" ht="17.25" customHeight="1" x14ac:dyDescent="0.25">
      <c r="A969" s="9">
        <v>2</v>
      </c>
      <c r="B969" s="21" t="s">
        <v>789</v>
      </c>
      <c r="C969" s="27">
        <v>85.333110000000005</v>
      </c>
      <c r="D969" s="27">
        <v>67.5</v>
      </c>
      <c r="E969" s="25">
        <f t="shared" si="70"/>
        <v>51.199866</v>
      </c>
      <c r="F969" s="26">
        <f t="shared" si="71"/>
        <v>27</v>
      </c>
      <c r="G969" s="26">
        <f t="shared" si="72"/>
        <v>78.199866</v>
      </c>
      <c r="H969" s="5" t="s">
        <v>17</v>
      </c>
    </row>
    <row r="970" spans="1:8" x14ac:dyDescent="0.25">
      <c r="A970" s="9">
        <v>3</v>
      </c>
      <c r="B970" s="21" t="s">
        <v>790</v>
      </c>
      <c r="C970" s="27">
        <v>74.398330000000001</v>
      </c>
      <c r="D970" s="27">
        <v>83.75</v>
      </c>
      <c r="E970" s="25">
        <f t="shared" si="70"/>
        <v>44.638998000000001</v>
      </c>
      <c r="F970" s="26">
        <f t="shared" si="71"/>
        <v>33.5</v>
      </c>
      <c r="G970" s="26">
        <f t="shared" si="72"/>
        <v>78.138998000000001</v>
      </c>
      <c r="H970" s="5" t="s">
        <v>17</v>
      </c>
    </row>
    <row r="971" spans="1:8" x14ac:dyDescent="0.25">
      <c r="A971" s="9">
        <v>4</v>
      </c>
      <c r="B971" s="21" t="s">
        <v>791</v>
      </c>
      <c r="C971" s="27">
        <v>75.738969999999995</v>
      </c>
      <c r="D971" s="27">
        <v>72.5</v>
      </c>
      <c r="E971" s="25">
        <f t="shared" si="70"/>
        <v>45.443381999999993</v>
      </c>
      <c r="F971" s="26">
        <f t="shared" si="71"/>
        <v>29</v>
      </c>
      <c r="G971" s="26">
        <f t="shared" si="72"/>
        <v>74.443381999999986</v>
      </c>
      <c r="H971" s="5" t="s">
        <v>17</v>
      </c>
    </row>
    <row r="972" spans="1:8" x14ac:dyDescent="0.25">
      <c r="A972" s="9">
        <v>5</v>
      </c>
      <c r="B972" s="21" t="s">
        <v>792</v>
      </c>
      <c r="C972" s="27">
        <v>79.060209999999998</v>
      </c>
      <c r="D972" s="27">
        <v>66.25</v>
      </c>
      <c r="E972" s="25">
        <f t="shared" si="70"/>
        <v>47.436125999999994</v>
      </c>
      <c r="F972" s="26">
        <f t="shared" si="71"/>
        <v>26.5</v>
      </c>
      <c r="G972" s="26">
        <f t="shared" si="72"/>
        <v>73.936126000000002</v>
      </c>
      <c r="H972" s="5" t="s">
        <v>17</v>
      </c>
    </row>
    <row r="973" spans="1:8" x14ac:dyDescent="0.25">
      <c r="A973" s="9">
        <v>6</v>
      </c>
      <c r="B973" s="21" t="s">
        <v>793</v>
      </c>
      <c r="C973" s="27">
        <v>86.25</v>
      </c>
      <c r="D973" s="27">
        <v>55</v>
      </c>
      <c r="E973" s="25">
        <f t="shared" si="70"/>
        <v>51.75</v>
      </c>
      <c r="F973" s="26">
        <f t="shared" si="71"/>
        <v>22</v>
      </c>
      <c r="G973" s="26">
        <f t="shared" si="72"/>
        <v>73.75</v>
      </c>
      <c r="H973" s="5" t="s">
        <v>17</v>
      </c>
    </row>
    <row r="974" spans="1:8" x14ac:dyDescent="0.25">
      <c r="A974" s="9">
        <v>7</v>
      </c>
      <c r="B974" s="21" t="s">
        <v>794</v>
      </c>
      <c r="C974" s="27">
        <v>70.22</v>
      </c>
      <c r="D974" s="27">
        <v>75</v>
      </c>
      <c r="E974" s="25">
        <f t="shared" si="70"/>
        <v>42.131999999999998</v>
      </c>
      <c r="F974" s="26">
        <f t="shared" si="71"/>
        <v>30</v>
      </c>
      <c r="G974" s="26">
        <f t="shared" si="72"/>
        <v>72.132000000000005</v>
      </c>
      <c r="H974" s="5" t="s">
        <v>17</v>
      </c>
    </row>
    <row r="975" spans="1:8" x14ac:dyDescent="0.25">
      <c r="A975" s="9">
        <v>8</v>
      </c>
      <c r="B975" s="21" t="s">
        <v>795</v>
      </c>
      <c r="C975" s="27">
        <v>75.210059999999999</v>
      </c>
      <c r="D975" s="27">
        <v>65</v>
      </c>
      <c r="E975" s="25">
        <f t="shared" si="70"/>
        <v>45.126035999999999</v>
      </c>
      <c r="F975" s="26">
        <f t="shared" si="71"/>
        <v>26</v>
      </c>
      <c r="G975" s="26">
        <f t="shared" si="72"/>
        <v>71.126035999999999</v>
      </c>
      <c r="H975" s="5" t="s">
        <v>17</v>
      </c>
    </row>
    <row r="976" spans="1:8" x14ac:dyDescent="0.25">
      <c r="A976" s="9">
        <v>9</v>
      </c>
      <c r="B976" s="21" t="s">
        <v>796</v>
      </c>
      <c r="C976" s="27">
        <v>73.138710000000003</v>
      </c>
      <c r="D976" s="27">
        <v>65</v>
      </c>
      <c r="E976" s="25">
        <f t="shared" si="70"/>
        <v>43.883226000000001</v>
      </c>
      <c r="F976" s="26">
        <f t="shared" si="71"/>
        <v>26</v>
      </c>
      <c r="G976" s="26">
        <f t="shared" si="72"/>
        <v>69.883226000000008</v>
      </c>
      <c r="H976" s="5" t="s">
        <v>17</v>
      </c>
    </row>
    <row r="977" spans="1:8" x14ac:dyDescent="0.25">
      <c r="A977" s="9">
        <v>10</v>
      </c>
      <c r="B977" s="21" t="s">
        <v>797</v>
      </c>
      <c r="C977" s="27">
        <v>70.17</v>
      </c>
      <c r="D977" s="27">
        <v>63.75</v>
      </c>
      <c r="E977" s="25">
        <f t="shared" si="70"/>
        <v>42.101999999999997</v>
      </c>
      <c r="F977" s="26">
        <f t="shared" si="71"/>
        <v>25.5</v>
      </c>
      <c r="G977" s="26">
        <f t="shared" si="72"/>
        <v>67.602000000000004</v>
      </c>
      <c r="H977" s="5" t="s">
        <v>17</v>
      </c>
    </row>
    <row r="978" spans="1:8" x14ac:dyDescent="0.25">
      <c r="A978" s="9">
        <v>11</v>
      </c>
      <c r="B978" s="21" t="s">
        <v>798</v>
      </c>
      <c r="C978" s="27">
        <v>73.23</v>
      </c>
      <c r="D978" s="27">
        <v>52.5</v>
      </c>
      <c r="E978" s="25">
        <f t="shared" si="70"/>
        <v>43.938000000000002</v>
      </c>
      <c r="F978" s="26">
        <f t="shared" si="71"/>
        <v>21</v>
      </c>
      <c r="G978" s="26">
        <f t="shared" si="72"/>
        <v>64.938000000000002</v>
      </c>
      <c r="H978" s="21" t="s">
        <v>30</v>
      </c>
    </row>
    <row r="979" spans="1:8" x14ac:dyDescent="0.25">
      <c r="A979" s="9">
        <v>12</v>
      </c>
      <c r="B979" s="21" t="s">
        <v>799</v>
      </c>
      <c r="C979" s="27">
        <v>73.329880000000003</v>
      </c>
      <c r="D979" s="27">
        <v>51.25</v>
      </c>
      <c r="E979" s="25">
        <f t="shared" si="70"/>
        <v>43.997928000000002</v>
      </c>
      <c r="F979" s="26">
        <f t="shared" si="71"/>
        <v>20.5</v>
      </c>
      <c r="G979" s="26">
        <f t="shared" si="72"/>
        <v>64.497928000000002</v>
      </c>
      <c r="H979" s="21" t="s">
        <v>30</v>
      </c>
    </row>
    <row r="980" spans="1:8" x14ac:dyDescent="0.25">
      <c r="A980" s="9"/>
      <c r="B980" s="21"/>
      <c r="C980" s="27"/>
      <c r="D980" s="27"/>
      <c r="E980" s="25">
        <f t="shared" si="70"/>
        <v>0</v>
      </c>
      <c r="F980" s="26">
        <f t="shared" si="71"/>
        <v>0</v>
      </c>
      <c r="G980" s="26">
        <f t="shared" si="72"/>
        <v>0</v>
      </c>
      <c r="H980" s="5"/>
    </row>
    <row r="984" spans="1:8" x14ac:dyDescent="0.25">
      <c r="B984" s="16" t="s">
        <v>22</v>
      </c>
      <c r="C984" s="85">
        <v>43801</v>
      </c>
    </row>
    <row r="985" spans="1:8" x14ac:dyDescent="0.25">
      <c r="B985" s="16" t="s">
        <v>23</v>
      </c>
      <c r="C985" s="2">
        <v>0.41666666666666669</v>
      </c>
    </row>
    <row r="986" spans="1:8" x14ac:dyDescent="0.25">
      <c r="B986" s="16" t="s">
        <v>24</v>
      </c>
      <c r="C986" s="39" t="s">
        <v>801</v>
      </c>
    </row>
    <row r="987" spans="1:8" x14ac:dyDescent="0.25">
      <c r="B987" s="16"/>
    </row>
    <row r="988" spans="1:8" x14ac:dyDescent="0.25">
      <c r="B988" s="16"/>
    </row>
    <row r="989" spans="1:8" x14ac:dyDescent="0.25">
      <c r="B989" s="16"/>
    </row>
    <row r="990" spans="1:8" x14ac:dyDescent="0.25">
      <c r="B990" s="16"/>
    </row>
    <row r="991" spans="1:8" x14ac:dyDescent="0.25">
      <c r="B991" s="16"/>
    </row>
    <row r="992" spans="1:8" x14ac:dyDescent="0.25">
      <c r="B992" s="16"/>
    </row>
    <row r="993" spans="1:8" x14ac:dyDescent="0.25">
      <c r="B993" s="16"/>
    </row>
    <row r="994" spans="1:8" x14ac:dyDescent="0.25">
      <c r="B994" s="16"/>
    </row>
    <row r="995" spans="1:8" x14ac:dyDescent="0.25">
      <c r="B995" s="16"/>
    </row>
    <row r="996" spans="1:8" x14ac:dyDescent="0.25">
      <c r="C996" s="91"/>
      <c r="F996" s="143" t="s">
        <v>1</v>
      </c>
      <c r="G996" s="144"/>
      <c r="H996" s="21"/>
    </row>
    <row r="997" spans="1:8" x14ac:dyDescent="0.25">
      <c r="A997" s="13"/>
      <c r="B997" s="10" t="s">
        <v>2</v>
      </c>
      <c r="C997" s="140" t="s">
        <v>53</v>
      </c>
      <c r="D997" s="145"/>
      <c r="E997" s="146"/>
      <c r="F997" s="14" t="s">
        <v>4</v>
      </c>
      <c r="G997" s="14" t="s">
        <v>5</v>
      </c>
      <c r="H997" s="5" t="s">
        <v>6</v>
      </c>
    </row>
    <row r="998" spans="1:8" x14ac:dyDescent="0.25">
      <c r="A998" s="40"/>
      <c r="B998" s="10" t="s">
        <v>7</v>
      </c>
      <c r="C998" s="140" t="s">
        <v>51</v>
      </c>
      <c r="D998" s="141"/>
      <c r="E998" s="142"/>
      <c r="F998" s="15">
        <v>1</v>
      </c>
      <c r="G998" s="15">
        <v>5</v>
      </c>
      <c r="H998" s="5" t="s">
        <v>406</v>
      </c>
    </row>
    <row r="999" spans="1:8" x14ac:dyDescent="0.25">
      <c r="A999" s="5" t="s">
        <v>9</v>
      </c>
      <c r="B999" s="5" t="s">
        <v>10</v>
      </c>
      <c r="C999" s="62" t="s">
        <v>11</v>
      </c>
      <c r="D999" s="14" t="s">
        <v>12</v>
      </c>
      <c r="E999" s="14" t="s">
        <v>13</v>
      </c>
      <c r="F999" s="14" t="s">
        <v>14</v>
      </c>
      <c r="G999" s="14" t="s">
        <v>15</v>
      </c>
      <c r="H999" s="5" t="s">
        <v>16</v>
      </c>
    </row>
    <row r="1000" spans="1:8" x14ac:dyDescent="0.25">
      <c r="A1000" s="9">
        <v>1</v>
      </c>
      <c r="B1000" s="1" t="s">
        <v>407</v>
      </c>
      <c r="C1000" s="28">
        <v>84.200450000000004</v>
      </c>
      <c r="D1000" s="27">
        <v>88.75</v>
      </c>
      <c r="E1000" s="25">
        <f t="shared" ref="E1000:E1016" si="73">C1000*(60/100)</f>
        <v>50.520270000000004</v>
      </c>
      <c r="F1000" s="26">
        <f t="shared" ref="F1000:F1016" si="74">D1000*(40/100)</f>
        <v>35.5</v>
      </c>
      <c r="G1000" s="26">
        <f t="shared" ref="G1000:G1016" si="75">E1000+F1000</f>
        <v>86.020270000000011</v>
      </c>
      <c r="H1000" s="5" t="s">
        <v>50</v>
      </c>
    </row>
    <row r="1001" spans="1:8" x14ac:dyDescent="0.25">
      <c r="A1001" s="9">
        <v>2</v>
      </c>
      <c r="B1001" s="1" t="s">
        <v>408</v>
      </c>
      <c r="C1001" s="28">
        <v>92.59102</v>
      </c>
      <c r="D1001" s="27">
        <v>71.25</v>
      </c>
      <c r="E1001" s="25">
        <f t="shared" si="73"/>
        <v>55.554611999999999</v>
      </c>
      <c r="F1001" s="26">
        <f t="shared" si="74"/>
        <v>28.5</v>
      </c>
      <c r="G1001" s="26">
        <f t="shared" si="75"/>
        <v>84.054611999999992</v>
      </c>
      <c r="H1001" s="5" t="s">
        <v>50</v>
      </c>
    </row>
    <row r="1002" spans="1:8" x14ac:dyDescent="0.25">
      <c r="A1002" s="9">
        <v>3</v>
      </c>
      <c r="B1002" s="1" t="s">
        <v>409</v>
      </c>
      <c r="C1002" s="28">
        <v>80.511769999999999</v>
      </c>
      <c r="D1002" s="27">
        <v>88.75</v>
      </c>
      <c r="E1002" s="25">
        <f t="shared" si="73"/>
        <v>48.307061999999995</v>
      </c>
      <c r="F1002" s="26">
        <f t="shared" si="74"/>
        <v>35.5</v>
      </c>
      <c r="G1002" s="26">
        <f t="shared" si="75"/>
        <v>83.807062000000002</v>
      </c>
      <c r="H1002" s="5" t="s">
        <v>50</v>
      </c>
    </row>
    <row r="1003" spans="1:8" x14ac:dyDescent="0.25">
      <c r="A1003" s="9">
        <v>4</v>
      </c>
      <c r="B1003" s="1" t="s">
        <v>410</v>
      </c>
      <c r="C1003" s="28">
        <v>88.050380000000004</v>
      </c>
      <c r="D1003" s="27">
        <v>71.25</v>
      </c>
      <c r="E1003" s="25">
        <f t="shared" si="73"/>
        <v>52.830227999999998</v>
      </c>
      <c r="F1003" s="26">
        <f t="shared" si="74"/>
        <v>28.5</v>
      </c>
      <c r="G1003" s="26">
        <f t="shared" si="75"/>
        <v>81.330228000000005</v>
      </c>
      <c r="H1003" s="5" t="s">
        <v>50</v>
      </c>
    </row>
    <row r="1004" spans="1:8" x14ac:dyDescent="0.25">
      <c r="A1004" s="9">
        <v>5</v>
      </c>
      <c r="B1004" s="1" t="s">
        <v>411</v>
      </c>
      <c r="C1004" s="28">
        <v>86.381590000000003</v>
      </c>
      <c r="D1004" s="27">
        <v>71.25</v>
      </c>
      <c r="E1004" s="25">
        <f t="shared" si="73"/>
        <v>51.828954000000003</v>
      </c>
      <c r="F1004" s="26">
        <f t="shared" si="74"/>
        <v>28.5</v>
      </c>
      <c r="G1004" s="26">
        <f t="shared" si="75"/>
        <v>80.32895400000001</v>
      </c>
      <c r="H1004" s="5" t="s">
        <v>50</v>
      </c>
    </row>
    <row r="1005" spans="1:8" x14ac:dyDescent="0.25">
      <c r="A1005" s="9">
        <v>6</v>
      </c>
      <c r="B1005" s="1" t="s">
        <v>412</v>
      </c>
      <c r="C1005" s="28">
        <v>84.403930000000003</v>
      </c>
      <c r="D1005" s="27">
        <v>72.5</v>
      </c>
      <c r="E1005" s="25">
        <f t="shared" si="73"/>
        <v>50.642358000000002</v>
      </c>
      <c r="F1005" s="26">
        <f t="shared" si="74"/>
        <v>29</v>
      </c>
      <c r="G1005" s="26">
        <f t="shared" si="75"/>
        <v>79.642358000000002</v>
      </c>
      <c r="H1005" s="5" t="s">
        <v>50</v>
      </c>
    </row>
    <row r="1006" spans="1:8" x14ac:dyDescent="0.25">
      <c r="A1006" s="9">
        <v>7</v>
      </c>
      <c r="B1006" s="1" t="s">
        <v>413</v>
      </c>
      <c r="C1006" s="28">
        <v>83.048230000000004</v>
      </c>
      <c r="D1006" s="27">
        <v>71.25</v>
      </c>
      <c r="E1006" s="25">
        <f t="shared" si="73"/>
        <v>49.828938000000001</v>
      </c>
      <c r="F1006" s="26">
        <f t="shared" si="74"/>
        <v>28.5</v>
      </c>
      <c r="G1006" s="26">
        <f t="shared" si="75"/>
        <v>78.328937999999994</v>
      </c>
      <c r="H1006" s="5" t="s">
        <v>50</v>
      </c>
    </row>
    <row r="1007" spans="1:8" x14ac:dyDescent="0.25">
      <c r="A1007" s="9">
        <v>8</v>
      </c>
      <c r="B1007" s="1" t="s">
        <v>414</v>
      </c>
      <c r="C1007" s="28">
        <v>81.931370000000001</v>
      </c>
      <c r="D1007" s="27">
        <v>70</v>
      </c>
      <c r="E1007" s="25">
        <f t="shared" si="73"/>
        <v>49.158822000000001</v>
      </c>
      <c r="F1007" s="26">
        <f t="shared" si="74"/>
        <v>28</v>
      </c>
      <c r="G1007" s="26">
        <f t="shared" si="75"/>
        <v>77.158822000000001</v>
      </c>
      <c r="H1007" s="5" t="s">
        <v>50</v>
      </c>
    </row>
    <row r="1008" spans="1:8" x14ac:dyDescent="0.25">
      <c r="A1008" s="9">
        <v>9</v>
      </c>
      <c r="B1008" s="1" t="s">
        <v>415</v>
      </c>
      <c r="C1008" s="28">
        <v>73.541319999999999</v>
      </c>
      <c r="D1008" s="27">
        <v>81.25</v>
      </c>
      <c r="E1008" s="25">
        <f t="shared" si="73"/>
        <v>44.124791999999999</v>
      </c>
      <c r="F1008" s="26">
        <f t="shared" si="74"/>
        <v>32.5</v>
      </c>
      <c r="G1008" s="26">
        <f t="shared" si="75"/>
        <v>76.624791999999999</v>
      </c>
      <c r="H1008" s="5" t="s">
        <v>50</v>
      </c>
    </row>
    <row r="1009" spans="1:8" x14ac:dyDescent="0.25">
      <c r="A1009" s="9">
        <v>10</v>
      </c>
      <c r="B1009" s="1" t="s">
        <v>416</v>
      </c>
      <c r="C1009" s="28">
        <v>76.350909999999999</v>
      </c>
      <c r="D1009" s="27">
        <v>75</v>
      </c>
      <c r="E1009" s="25">
        <f t="shared" si="73"/>
        <v>45.810545999999995</v>
      </c>
      <c r="F1009" s="26">
        <f t="shared" si="74"/>
        <v>30</v>
      </c>
      <c r="G1009" s="26">
        <f t="shared" si="75"/>
        <v>75.810545999999988</v>
      </c>
      <c r="H1009" s="5" t="s">
        <v>50</v>
      </c>
    </row>
    <row r="1010" spans="1:8" x14ac:dyDescent="0.25">
      <c r="A1010" s="9">
        <v>11</v>
      </c>
      <c r="B1010" s="1" t="s">
        <v>417</v>
      </c>
      <c r="C1010" s="28">
        <v>75.291089999999997</v>
      </c>
      <c r="D1010" s="27">
        <v>71.25</v>
      </c>
      <c r="E1010" s="25">
        <f t="shared" si="73"/>
        <v>45.174653999999997</v>
      </c>
      <c r="F1010" s="26">
        <f t="shared" si="74"/>
        <v>28.5</v>
      </c>
      <c r="G1010" s="26">
        <f t="shared" si="75"/>
        <v>73.674654000000004</v>
      </c>
      <c r="H1010" s="5" t="s">
        <v>418</v>
      </c>
    </row>
    <row r="1011" spans="1:8" ht="42.75" customHeight="1" x14ac:dyDescent="0.25">
      <c r="A1011" s="9">
        <v>12</v>
      </c>
      <c r="B1011" s="1" t="s">
        <v>419</v>
      </c>
      <c r="C1011" s="28">
        <v>78.273110000000003</v>
      </c>
      <c r="D1011" s="27">
        <v>85</v>
      </c>
      <c r="E1011" s="25">
        <f t="shared" si="73"/>
        <v>46.963866000000003</v>
      </c>
      <c r="F1011" s="26">
        <f t="shared" si="74"/>
        <v>34</v>
      </c>
      <c r="G1011" s="26">
        <f t="shared" si="75"/>
        <v>80.963865999999996</v>
      </c>
      <c r="H1011" s="1" t="s">
        <v>420</v>
      </c>
    </row>
    <row r="1012" spans="1:8" ht="41.25" customHeight="1" x14ac:dyDescent="0.25">
      <c r="A1012" s="60">
        <v>13</v>
      </c>
      <c r="B1012" s="4" t="s">
        <v>421</v>
      </c>
      <c r="C1012" s="29">
        <v>84.220879999999994</v>
      </c>
      <c r="D1012" s="30">
        <v>73.75</v>
      </c>
      <c r="E1012" s="31">
        <f t="shared" si="73"/>
        <v>50.532527999999992</v>
      </c>
      <c r="F1012" s="32">
        <f t="shared" si="74"/>
        <v>29.5</v>
      </c>
      <c r="G1012" s="32">
        <f t="shared" si="75"/>
        <v>80.032527999999985</v>
      </c>
      <c r="H1012" s="4" t="s">
        <v>420</v>
      </c>
    </row>
    <row r="1013" spans="1:8" ht="43.5" customHeight="1" x14ac:dyDescent="0.25">
      <c r="A1013" s="60">
        <v>14</v>
      </c>
      <c r="B1013" s="4" t="s">
        <v>422</v>
      </c>
      <c r="C1013" s="29">
        <v>90.633780000000002</v>
      </c>
      <c r="D1013" s="30">
        <v>85</v>
      </c>
      <c r="E1013" s="31">
        <f t="shared" si="73"/>
        <v>54.380268000000001</v>
      </c>
      <c r="F1013" s="32">
        <f t="shared" si="74"/>
        <v>34</v>
      </c>
      <c r="G1013" s="32">
        <f t="shared" si="75"/>
        <v>88.380268000000001</v>
      </c>
      <c r="H1013" s="4" t="s">
        <v>420</v>
      </c>
    </row>
    <row r="1014" spans="1:8" ht="42" customHeight="1" x14ac:dyDescent="0.25">
      <c r="A1014" s="60">
        <v>15</v>
      </c>
      <c r="B1014" s="4" t="s">
        <v>423</v>
      </c>
      <c r="C1014" s="29">
        <v>81.853219999999993</v>
      </c>
      <c r="D1014" s="30">
        <v>72.5</v>
      </c>
      <c r="E1014" s="31">
        <f t="shared" si="73"/>
        <v>49.111931999999996</v>
      </c>
      <c r="F1014" s="32">
        <f t="shared" si="74"/>
        <v>29</v>
      </c>
      <c r="G1014" s="32">
        <f t="shared" si="75"/>
        <v>78.111931999999996</v>
      </c>
      <c r="H1014" s="4" t="s">
        <v>420</v>
      </c>
    </row>
    <row r="1015" spans="1:8" ht="42" customHeight="1" x14ac:dyDescent="0.25">
      <c r="A1015" s="60">
        <v>16</v>
      </c>
      <c r="B1015" s="4" t="s">
        <v>424</v>
      </c>
      <c r="C1015" s="29">
        <v>78.631519999999995</v>
      </c>
      <c r="D1015" s="30">
        <v>68.75</v>
      </c>
      <c r="E1015" s="31">
        <f t="shared" si="73"/>
        <v>47.178911999999997</v>
      </c>
      <c r="F1015" s="32">
        <f t="shared" si="74"/>
        <v>27.5</v>
      </c>
      <c r="G1015" s="32">
        <f t="shared" si="75"/>
        <v>74.678911999999997</v>
      </c>
      <c r="H1015" s="4" t="s">
        <v>420</v>
      </c>
    </row>
    <row r="1016" spans="1:8" ht="40.5" customHeight="1" x14ac:dyDescent="0.25">
      <c r="A1016" s="60">
        <v>17</v>
      </c>
      <c r="B1016" s="4" t="s">
        <v>425</v>
      </c>
      <c r="C1016" s="29">
        <v>83.305809999999994</v>
      </c>
      <c r="D1016" s="30">
        <v>82.5</v>
      </c>
      <c r="E1016" s="31">
        <f t="shared" si="73"/>
        <v>49.983485999999992</v>
      </c>
      <c r="F1016" s="32">
        <f t="shared" si="74"/>
        <v>33</v>
      </c>
      <c r="G1016" s="32">
        <f t="shared" si="75"/>
        <v>82.983485999999999</v>
      </c>
      <c r="H1016" s="4" t="s">
        <v>420</v>
      </c>
    </row>
    <row r="1017" spans="1:8" x14ac:dyDescent="0.25">
      <c r="A1017" s="54"/>
      <c r="B1017" s="16" t="s">
        <v>22</v>
      </c>
      <c r="C1017" s="55" t="s">
        <v>115</v>
      </c>
    </row>
    <row r="1018" spans="1:8" x14ac:dyDescent="0.25">
      <c r="B1018" s="16" t="s">
        <v>23</v>
      </c>
      <c r="C1018" s="55" t="s">
        <v>52</v>
      </c>
    </row>
    <row r="1019" spans="1:8" x14ac:dyDescent="0.25">
      <c r="B1019" s="16" t="s">
        <v>24</v>
      </c>
      <c r="C1019" s="55" t="s">
        <v>426</v>
      </c>
    </row>
    <row r="1022" spans="1:8" x14ac:dyDescent="0.25">
      <c r="F1022" s="143" t="s">
        <v>1</v>
      </c>
      <c r="G1022" s="144"/>
      <c r="H1022" s="21"/>
    </row>
    <row r="1023" spans="1:8" x14ac:dyDescent="0.25">
      <c r="A1023" s="13"/>
      <c r="B1023" s="10" t="s">
        <v>2</v>
      </c>
      <c r="C1023" s="153" t="s">
        <v>53</v>
      </c>
      <c r="D1023" s="145"/>
      <c r="E1023" s="146"/>
      <c r="F1023" s="14" t="s">
        <v>4</v>
      </c>
      <c r="G1023" s="14" t="s">
        <v>5</v>
      </c>
      <c r="H1023" s="5" t="s">
        <v>6</v>
      </c>
    </row>
    <row r="1024" spans="1:8" x14ac:dyDescent="0.25">
      <c r="A1024" s="40"/>
      <c r="B1024" s="10" t="s">
        <v>7</v>
      </c>
      <c r="C1024" s="153" t="s">
        <v>800</v>
      </c>
      <c r="D1024" s="145"/>
      <c r="E1024" s="146"/>
      <c r="F1024" s="15">
        <v>1</v>
      </c>
      <c r="G1024" s="15">
        <v>5</v>
      </c>
      <c r="H1024" s="21" t="s">
        <v>61</v>
      </c>
    </row>
    <row r="1025" spans="1:8" x14ac:dyDescent="0.25">
      <c r="A1025" s="5" t="s">
        <v>9</v>
      </c>
      <c r="B1025" s="5" t="s">
        <v>10</v>
      </c>
      <c r="C1025" s="14" t="s">
        <v>11</v>
      </c>
      <c r="D1025" s="14" t="s">
        <v>12</v>
      </c>
      <c r="E1025" s="14" t="s">
        <v>13</v>
      </c>
      <c r="F1025" s="14" t="s">
        <v>14</v>
      </c>
      <c r="G1025" s="14" t="s">
        <v>15</v>
      </c>
      <c r="H1025" s="5" t="s">
        <v>16</v>
      </c>
    </row>
    <row r="1026" spans="1:8" ht="15.75" thickBot="1" x14ac:dyDescent="0.3">
      <c r="A1026" s="63">
        <v>1</v>
      </c>
      <c r="B1026" s="107" t="s">
        <v>427</v>
      </c>
      <c r="C1026" s="27">
        <v>76.760199999999998</v>
      </c>
      <c r="D1026" s="27">
        <v>75</v>
      </c>
      <c r="E1026" s="25">
        <f t="shared" ref="E1026:E1030" si="76">C1026*(60/100)</f>
        <v>46.05612</v>
      </c>
      <c r="F1026" s="26">
        <f t="shared" ref="F1026:F1030" si="77">D1026*(40/100)</f>
        <v>30</v>
      </c>
      <c r="G1026" s="26">
        <f t="shared" ref="G1026:G1030" si="78">E1026+F1026</f>
        <v>76.056119999999993</v>
      </c>
      <c r="H1026" s="21" t="s">
        <v>17</v>
      </c>
    </row>
    <row r="1027" spans="1:8" ht="15.75" thickBot="1" x14ac:dyDescent="0.3">
      <c r="A1027" s="63">
        <v>2</v>
      </c>
      <c r="B1027" s="107" t="s">
        <v>428</v>
      </c>
      <c r="C1027" s="27">
        <v>84.281840000000003</v>
      </c>
      <c r="D1027" s="27">
        <v>61.25</v>
      </c>
      <c r="E1027" s="25">
        <f t="shared" si="76"/>
        <v>50.569104000000003</v>
      </c>
      <c r="F1027" s="26">
        <f t="shared" si="77"/>
        <v>24.5</v>
      </c>
      <c r="G1027" s="26">
        <f t="shared" si="78"/>
        <v>75.06910400000001</v>
      </c>
      <c r="H1027" s="21" t="s">
        <v>17</v>
      </c>
    </row>
    <row r="1028" spans="1:8" ht="15.75" thickBot="1" x14ac:dyDescent="0.3">
      <c r="A1028" s="63">
        <v>3</v>
      </c>
      <c r="B1028" s="107" t="s">
        <v>57</v>
      </c>
      <c r="C1028" s="27">
        <v>82.632729999999995</v>
      </c>
      <c r="D1028" s="27">
        <v>56.25</v>
      </c>
      <c r="E1028" s="25">
        <f t="shared" si="76"/>
        <v>49.579637999999996</v>
      </c>
      <c r="F1028" s="26">
        <f t="shared" si="77"/>
        <v>22.5</v>
      </c>
      <c r="G1028" s="26">
        <f t="shared" si="78"/>
        <v>72.079637999999989</v>
      </c>
      <c r="H1028" s="21" t="s">
        <v>17</v>
      </c>
    </row>
    <row r="1029" spans="1:8" ht="15.75" thickBot="1" x14ac:dyDescent="0.3">
      <c r="A1029" s="63">
        <v>4</v>
      </c>
      <c r="B1029" s="107" t="s">
        <v>429</v>
      </c>
      <c r="C1029" s="27">
        <v>76.809560000000005</v>
      </c>
      <c r="D1029" s="27">
        <v>61.25</v>
      </c>
      <c r="E1029" s="25">
        <f t="shared" si="76"/>
        <v>46.085736000000004</v>
      </c>
      <c r="F1029" s="26">
        <f t="shared" si="77"/>
        <v>24.5</v>
      </c>
      <c r="G1029" s="26">
        <f t="shared" si="78"/>
        <v>70.585735999999997</v>
      </c>
      <c r="H1029" s="21" t="s">
        <v>17</v>
      </c>
    </row>
    <row r="1030" spans="1:8" ht="15.75" thickBot="1" x14ac:dyDescent="0.3">
      <c r="A1030" s="63">
        <v>5</v>
      </c>
      <c r="B1030" s="107" t="s">
        <v>430</v>
      </c>
      <c r="C1030" s="27">
        <v>70.493799999999993</v>
      </c>
      <c r="D1030" s="27">
        <v>68.75</v>
      </c>
      <c r="E1030" s="25">
        <f t="shared" si="76"/>
        <v>42.296279999999996</v>
      </c>
      <c r="F1030" s="26">
        <f t="shared" si="77"/>
        <v>27.5</v>
      </c>
      <c r="G1030" s="26">
        <f t="shared" si="78"/>
        <v>69.796279999999996</v>
      </c>
      <c r="H1030" s="21" t="s">
        <v>17</v>
      </c>
    </row>
    <row r="1031" spans="1:8" ht="15.75" thickBot="1" x14ac:dyDescent="0.3">
      <c r="A1031" s="63">
        <v>6</v>
      </c>
      <c r="B1031" s="107" t="s">
        <v>431</v>
      </c>
      <c r="C1031" s="27">
        <v>73.806650000000005</v>
      </c>
      <c r="D1031" s="27">
        <v>60</v>
      </c>
      <c r="E1031" s="25">
        <f>C1031*(60/100)</f>
        <v>44.283990000000003</v>
      </c>
      <c r="F1031" s="26">
        <f>D1031*(40/100)</f>
        <v>24</v>
      </c>
      <c r="G1031" s="26">
        <f>E1031+F1031</f>
        <v>68.283990000000003</v>
      </c>
      <c r="H1031" s="21" t="s">
        <v>17</v>
      </c>
    </row>
    <row r="1032" spans="1:8" ht="15.75" thickBot="1" x14ac:dyDescent="0.3">
      <c r="A1032" s="63">
        <v>7</v>
      </c>
      <c r="B1032" s="108" t="s">
        <v>432</v>
      </c>
      <c r="C1032" s="27">
        <v>87.120689999999996</v>
      </c>
      <c r="D1032" s="27">
        <v>72.5</v>
      </c>
      <c r="E1032" s="25">
        <f>C1032*(60/100)</f>
        <v>52.272413999999998</v>
      </c>
      <c r="F1032" s="26">
        <f>D1032*(40/100)</f>
        <v>29</v>
      </c>
      <c r="G1032" s="26">
        <f>E1032+F1032</f>
        <v>81.272413999999998</v>
      </c>
      <c r="H1032" s="21" t="s">
        <v>433</v>
      </c>
    </row>
    <row r="1033" spans="1:8" ht="15.75" thickBot="1" x14ac:dyDescent="0.3">
      <c r="A1033" s="63">
        <v>8</v>
      </c>
      <c r="B1033" s="107" t="s">
        <v>434</v>
      </c>
      <c r="C1033" s="27">
        <v>87.915030000000002</v>
      </c>
      <c r="D1033" s="27">
        <v>67.5</v>
      </c>
      <c r="E1033" s="25">
        <f>C1033*(60/100)</f>
        <v>52.749018</v>
      </c>
      <c r="F1033" s="26">
        <f>D1033*(40/100)</f>
        <v>27</v>
      </c>
      <c r="G1033" s="26">
        <f>E1033+F1033</f>
        <v>79.749018000000007</v>
      </c>
      <c r="H1033" s="21" t="s">
        <v>433</v>
      </c>
    </row>
    <row r="1034" spans="1:8" ht="15.75" thickBot="1" x14ac:dyDescent="0.3">
      <c r="A1034" s="63">
        <v>9</v>
      </c>
      <c r="B1034" s="107" t="s">
        <v>435</v>
      </c>
      <c r="C1034" s="27">
        <v>78.866060000000004</v>
      </c>
      <c r="D1034" s="27">
        <v>76.25</v>
      </c>
      <c r="E1034" s="25">
        <f>C1034*(60/100)</f>
        <v>47.319636000000003</v>
      </c>
      <c r="F1034" s="26">
        <f>D1034*(40/100)</f>
        <v>30.5</v>
      </c>
      <c r="G1034" s="26">
        <f>E1034+F1034</f>
        <v>77.819636000000003</v>
      </c>
      <c r="H1034" s="21" t="s">
        <v>433</v>
      </c>
    </row>
    <row r="1035" spans="1:8" ht="15.75" thickBot="1" x14ac:dyDescent="0.3">
      <c r="A1035" s="63">
        <v>10</v>
      </c>
      <c r="B1035" s="107" t="s">
        <v>436</v>
      </c>
      <c r="C1035" s="27">
        <v>84.779120000000006</v>
      </c>
      <c r="D1035" s="27">
        <v>60</v>
      </c>
      <c r="E1035" s="25">
        <f>C1035*(60/100)</f>
        <v>50.867471999999999</v>
      </c>
      <c r="F1035" s="26">
        <f>D1035*(40/100)</f>
        <v>24</v>
      </c>
      <c r="G1035" s="26">
        <f>E1035+F1035</f>
        <v>74.867471999999992</v>
      </c>
      <c r="H1035" s="21" t="s">
        <v>433</v>
      </c>
    </row>
    <row r="1036" spans="1:8" ht="15.75" thickBot="1" x14ac:dyDescent="0.3">
      <c r="A1036" s="63">
        <v>11</v>
      </c>
      <c r="B1036" s="107" t="s">
        <v>437</v>
      </c>
      <c r="C1036" s="27">
        <v>81.485820000000004</v>
      </c>
      <c r="D1036" s="27">
        <v>62.5</v>
      </c>
      <c r="E1036" s="25">
        <f t="shared" ref="E1036" si="79">C1036*(60/100)</f>
        <v>48.891492</v>
      </c>
      <c r="F1036" s="26">
        <f t="shared" ref="F1036" si="80">D1036*(40/100)</f>
        <v>25</v>
      </c>
      <c r="G1036" s="26">
        <f t="shared" ref="G1036" si="81">E1036+F1036</f>
        <v>73.891492</v>
      </c>
      <c r="H1036" s="21" t="s">
        <v>438</v>
      </c>
    </row>
    <row r="1037" spans="1:8" x14ac:dyDescent="0.25">
      <c r="A1037" s="53"/>
      <c r="B1037" s="20"/>
      <c r="C1037" s="52"/>
      <c r="D1037" s="52"/>
      <c r="E1037" s="52"/>
      <c r="F1037" s="52"/>
      <c r="G1037" s="52"/>
      <c r="H1037" s="53"/>
    </row>
    <row r="1038" spans="1:8" x14ac:dyDescent="0.25">
      <c r="A1038" s="54"/>
    </row>
    <row r="1039" spans="1:8" x14ac:dyDescent="0.25">
      <c r="A1039" s="54"/>
      <c r="B1039" s="16" t="s">
        <v>807</v>
      </c>
      <c r="C1039" s="55"/>
    </row>
    <row r="1040" spans="1:8" x14ac:dyDescent="0.25">
      <c r="B1040" s="16" t="s">
        <v>808</v>
      </c>
      <c r="C1040" s="2"/>
    </row>
    <row r="1041" spans="2:8" x14ac:dyDescent="0.25">
      <c r="B1041" s="16" t="s">
        <v>809</v>
      </c>
    </row>
    <row r="1043" spans="2:8" x14ac:dyDescent="0.25">
      <c r="C1043" s="39" t="s">
        <v>439</v>
      </c>
    </row>
    <row r="1044" spans="2:8" x14ac:dyDescent="0.25">
      <c r="C1044" s="39" t="s">
        <v>440</v>
      </c>
    </row>
    <row r="1056" spans="2:8" x14ac:dyDescent="0.25">
      <c r="F1056" s="143" t="s">
        <v>1</v>
      </c>
      <c r="G1056" s="144"/>
      <c r="H1056" s="21"/>
    </row>
    <row r="1057" spans="1:8" x14ac:dyDescent="0.25">
      <c r="A1057" s="13"/>
      <c r="B1057" s="10" t="s">
        <v>2</v>
      </c>
      <c r="C1057" s="140" t="s">
        <v>53</v>
      </c>
      <c r="D1057" s="145"/>
      <c r="E1057" s="146"/>
      <c r="F1057" s="14" t="s">
        <v>4</v>
      </c>
      <c r="G1057" s="14" t="s">
        <v>5</v>
      </c>
      <c r="H1057" s="5" t="s">
        <v>6</v>
      </c>
    </row>
    <row r="1058" spans="1:8" ht="15.75" thickBot="1" x14ac:dyDescent="0.3">
      <c r="A1058" s="40"/>
      <c r="B1058" s="64" t="s">
        <v>7</v>
      </c>
      <c r="C1058" s="154" t="s">
        <v>441</v>
      </c>
      <c r="D1058" s="155"/>
      <c r="E1058" s="156"/>
      <c r="F1058" s="33">
        <v>1</v>
      </c>
      <c r="G1058" s="33">
        <v>5</v>
      </c>
      <c r="H1058" s="92" t="s">
        <v>8</v>
      </c>
    </row>
    <row r="1059" spans="1:8" x14ac:dyDescent="0.25">
      <c r="A1059" s="36" t="s">
        <v>9</v>
      </c>
      <c r="B1059" s="65" t="s">
        <v>10</v>
      </c>
      <c r="C1059" s="34" t="s">
        <v>11</v>
      </c>
      <c r="D1059" s="34" t="s">
        <v>12</v>
      </c>
      <c r="E1059" s="34" t="s">
        <v>13</v>
      </c>
      <c r="F1059" s="34" t="s">
        <v>14</v>
      </c>
      <c r="G1059" s="34" t="s">
        <v>15</v>
      </c>
      <c r="H1059" s="35" t="s">
        <v>16</v>
      </c>
    </row>
    <row r="1060" spans="1:8" x14ac:dyDescent="0.25">
      <c r="A1060" s="37">
        <f>IF(ISTEXT(B1060),0+1,"")</f>
        <v>1</v>
      </c>
      <c r="B1060" s="1" t="s">
        <v>442</v>
      </c>
      <c r="C1060" s="26">
        <v>76.532759999999996</v>
      </c>
      <c r="D1060" s="26">
        <v>96.25</v>
      </c>
      <c r="E1060" s="26">
        <f t="shared" ref="E1060:E1065" si="82">C1060*(60/100)</f>
        <v>45.919655999999996</v>
      </c>
      <c r="F1060" s="26">
        <f t="shared" ref="F1060:F1065" si="83">D1060*(40/100)</f>
        <v>38.5</v>
      </c>
      <c r="G1060" s="26">
        <f t="shared" ref="G1060:G1065" si="84">E1060+F1060</f>
        <v>84.419656000000003</v>
      </c>
      <c r="H1060" s="66" t="s">
        <v>17</v>
      </c>
    </row>
    <row r="1061" spans="1:8" x14ac:dyDescent="0.25">
      <c r="A1061" s="37">
        <v>2</v>
      </c>
      <c r="B1061" s="1" t="s">
        <v>443</v>
      </c>
      <c r="C1061" s="26">
        <v>81.27</v>
      </c>
      <c r="D1061" s="26">
        <v>72.5</v>
      </c>
      <c r="E1061" s="26">
        <f t="shared" si="82"/>
        <v>48.761999999999993</v>
      </c>
      <c r="F1061" s="26">
        <f t="shared" si="83"/>
        <v>29</v>
      </c>
      <c r="G1061" s="26">
        <f t="shared" si="84"/>
        <v>77.762</v>
      </c>
      <c r="H1061" s="66" t="s">
        <v>17</v>
      </c>
    </row>
    <row r="1062" spans="1:8" x14ac:dyDescent="0.25">
      <c r="A1062" s="37">
        <v>3</v>
      </c>
      <c r="B1062" s="1" t="s">
        <v>444</v>
      </c>
      <c r="C1062" s="26">
        <v>88.240409999999997</v>
      </c>
      <c r="D1062" s="26">
        <v>61.125</v>
      </c>
      <c r="E1062" s="26">
        <f t="shared" si="82"/>
        <v>52.944246</v>
      </c>
      <c r="F1062" s="26">
        <f t="shared" si="83"/>
        <v>24.450000000000003</v>
      </c>
      <c r="G1062" s="26">
        <f t="shared" si="84"/>
        <v>77.39424600000001</v>
      </c>
      <c r="H1062" s="66" t="s">
        <v>17</v>
      </c>
    </row>
    <row r="1063" spans="1:8" ht="30" x14ac:dyDescent="0.25">
      <c r="A1063" s="37">
        <v>4</v>
      </c>
      <c r="B1063" s="1" t="s">
        <v>445</v>
      </c>
      <c r="C1063" s="26">
        <v>88.036490000000001</v>
      </c>
      <c r="D1063" s="26">
        <v>86.25</v>
      </c>
      <c r="E1063" s="26">
        <f t="shared" si="82"/>
        <v>52.821894</v>
      </c>
      <c r="F1063" s="26">
        <f t="shared" si="83"/>
        <v>34.5</v>
      </c>
      <c r="G1063" s="26">
        <f t="shared" si="84"/>
        <v>87.321894</v>
      </c>
      <c r="H1063" s="116" t="s">
        <v>446</v>
      </c>
    </row>
    <row r="1064" spans="1:8" ht="30" x14ac:dyDescent="0.25">
      <c r="A1064" s="37">
        <v>5</v>
      </c>
      <c r="B1064" s="1" t="s">
        <v>447</v>
      </c>
      <c r="C1064" s="26">
        <v>79.644890000000004</v>
      </c>
      <c r="D1064" s="26">
        <v>76.25</v>
      </c>
      <c r="E1064" s="26">
        <f t="shared" si="82"/>
        <v>47.786934000000002</v>
      </c>
      <c r="F1064" s="26">
        <f t="shared" si="83"/>
        <v>30.5</v>
      </c>
      <c r="G1064" s="26">
        <f t="shared" si="84"/>
        <v>78.286934000000002</v>
      </c>
      <c r="H1064" s="116" t="s">
        <v>448</v>
      </c>
    </row>
    <row r="1065" spans="1:8" ht="30.75" thickBot="1" x14ac:dyDescent="0.3">
      <c r="A1065" s="68">
        <v>6</v>
      </c>
      <c r="B1065" s="109" t="s">
        <v>449</v>
      </c>
      <c r="C1065" s="93">
        <v>79.414000000000001</v>
      </c>
      <c r="D1065" s="93">
        <v>72.5</v>
      </c>
      <c r="E1065" s="93">
        <f t="shared" si="82"/>
        <v>47.648400000000002</v>
      </c>
      <c r="F1065" s="93">
        <f t="shared" si="83"/>
        <v>29</v>
      </c>
      <c r="G1065" s="93">
        <f t="shared" si="84"/>
        <v>76.648400000000009</v>
      </c>
      <c r="H1065" s="117" t="s">
        <v>446</v>
      </c>
    </row>
    <row r="1066" spans="1:8" x14ac:dyDescent="0.25">
      <c r="H1066" s="85"/>
    </row>
    <row r="1067" spans="1:8" x14ac:dyDescent="0.25">
      <c r="B1067" s="16" t="s">
        <v>450</v>
      </c>
      <c r="C1067" s="80" t="s">
        <v>451</v>
      </c>
    </row>
    <row r="1070" spans="1:8" x14ac:dyDescent="0.25">
      <c r="A1070" s="54"/>
      <c r="B1070" s="38" t="s">
        <v>151</v>
      </c>
      <c r="C1070" s="24"/>
      <c r="F1070" s="24"/>
      <c r="H1070" s="16"/>
    </row>
    <row r="1071" spans="1:8" x14ac:dyDescent="0.25">
      <c r="A1071" s="54"/>
      <c r="B1071" s="38" t="s">
        <v>452</v>
      </c>
    </row>
    <row r="1072" spans="1:8" x14ac:dyDescent="0.25">
      <c r="A1072" s="54"/>
      <c r="B1072" s="16" t="s">
        <v>810</v>
      </c>
      <c r="C1072" s="55"/>
    </row>
    <row r="1088" spans="6:8" x14ac:dyDescent="0.25">
      <c r="F1088" s="143" t="s">
        <v>1</v>
      </c>
      <c r="G1088" s="144"/>
      <c r="H1088" s="21"/>
    </row>
    <row r="1089" spans="1:8" x14ac:dyDescent="0.25">
      <c r="A1089" s="13"/>
      <c r="B1089" s="10" t="s">
        <v>2</v>
      </c>
      <c r="C1089" s="140" t="s">
        <v>53</v>
      </c>
      <c r="D1089" s="145"/>
      <c r="E1089" s="146"/>
      <c r="F1089" s="14" t="s">
        <v>4</v>
      </c>
      <c r="G1089" s="14" t="s">
        <v>5</v>
      </c>
      <c r="H1089" s="5" t="s">
        <v>6</v>
      </c>
    </row>
    <row r="1090" spans="1:8" x14ac:dyDescent="0.25">
      <c r="A1090" s="40"/>
      <c r="B1090" s="10" t="s">
        <v>7</v>
      </c>
      <c r="C1090" s="140" t="s">
        <v>453</v>
      </c>
      <c r="D1090" s="141"/>
      <c r="E1090" s="142"/>
      <c r="F1090" s="15">
        <v>1</v>
      </c>
      <c r="G1090" s="15">
        <v>5</v>
      </c>
      <c r="H1090" s="21" t="s">
        <v>8</v>
      </c>
    </row>
    <row r="1091" spans="1:8" ht="15.75" thickBot="1" x14ac:dyDescent="0.3">
      <c r="A1091" s="5" t="s">
        <v>9</v>
      </c>
      <c r="B1091" s="5" t="s">
        <v>10</v>
      </c>
      <c r="C1091" s="14" t="s">
        <v>11</v>
      </c>
      <c r="D1091" s="14" t="s">
        <v>12</v>
      </c>
      <c r="E1091" s="14" t="s">
        <v>13</v>
      </c>
      <c r="F1091" s="14" t="s">
        <v>14</v>
      </c>
      <c r="G1091" s="14" t="s">
        <v>15</v>
      </c>
      <c r="H1091" s="5" t="s">
        <v>16</v>
      </c>
    </row>
    <row r="1092" spans="1:8" x14ac:dyDescent="0.25">
      <c r="A1092" s="36">
        <v>1</v>
      </c>
      <c r="B1092" s="110" t="s">
        <v>454</v>
      </c>
      <c r="C1092" s="94">
        <v>91.602999999999994</v>
      </c>
      <c r="D1092" s="94">
        <v>87.5</v>
      </c>
      <c r="E1092" s="94">
        <f t="shared" ref="E1092:E1119" si="85">C1092*(60/100)</f>
        <v>54.961799999999997</v>
      </c>
      <c r="F1092" s="94">
        <f t="shared" ref="F1092:F1118" si="86">D1092*(40/100)</f>
        <v>35</v>
      </c>
      <c r="G1092" s="94">
        <f t="shared" ref="G1092:G1118" si="87">E1092+F1092</f>
        <v>89.961799999999997</v>
      </c>
      <c r="H1092" s="35" t="s">
        <v>26</v>
      </c>
    </row>
    <row r="1093" spans="1:8" x14ac:dyDescent="0.25">
      <c r="A1093" s="37">
        <v>2</v>
      </c>
      <c r="B1093" s="1" t="s">
        <v>455</v>
      </c>
      <c r="C1093" s="26">
        <v>87.980999999999995</v>
      </c>
      <c r="D1093" s="26">
        <v>87.5</v>
      </c>
      <c r="E1093" s="26">
        <f t="shared" si="85"/>
        <v>52.788599999999995</v>
      </c>
      <c r="F1093" s="26">
        <f t="shared" si="86"/>
        <v>35</v>
      </c>
      <c r="G1093" s="26">
        <f t="shared" si="87"/>
        <v>87.788600000000002</v>
      </c>
      <c r="H1093" s="66" t="s">
        <v>26</v>
      </c>
    </row>
    <row r="1094" spans="1:8" x14ac:dyDescent="0.25">
      <c r="A1094" s="37">
        <v>3</v>
      </c>
      <c r="B1094" s="1" t="s">
        <v>456</v>
      </c>
      <c r="C1094" s="26">
        <v>87.463999999999999</v>
      </c>
      <c r="D1094" s="26">
        <v>85</v>
      </c>
      <c r="E1094" s="26">
        <f t="shared" si="85"/>
        <v>52.478400000000001</v>
      </c>
      <c r="F1094" s="26">
        <f t="shared" si="86"/>
        <v>34</v>
      </c>
      <c r="G1094" s="26">
        <f t="shared" si="87"/>
        <v>86.478399999999993</v>
      </c>
      <c r="H1094" s="66" t="s">
        <v>26</v>
      </c>
    </row>
    <row r="1095" spans="1:8" ht="30" x14ac:dyDescent="0.25">
      <c r="A1095" s="37">
        <v>4</v>
      </c>
      <c r="B1095" s="1" t="s">
        <v>457</v>
      </c>
      <c r="C1095" s="26">
        <v>79.424000000000007</v>
      </c>
      <c r="D1095" s="26">
        <v>88.75</v>
      </c>
      <c r="E1095" s="26">
        <f t="shared" si="85"/>
        <v>47.654400000000003</v>
      </c>
      <c r="F1095" s="26">
        <f t="shared" si="86"/>
        <v>35.5</v>
      </c>
      <c r="G1095" s="26">
        <f t="shared" si="87"/>
        <v>83.15440000000001</v>
      </c>
      <c r="H1095" s="66" t="s">
        <v>26</v>
      </c>
    </row>
    <row r="1096" spans="1:8" ht="15.75" thickBot="1" x14ac:dyDescent="0.3">
      <c r="A1096" s="37">
        <v>5</v>
      </c>
      <c r="B1096" s="1" t="s">
        <v>458</v>
      </c>
      <c r="C1096" s="26">
        <v>85.558999999999997</v>
      </c>
      <c r="D1096" s="26">
        <v>78.75</v>
      </c>
      <c r="E1096" s="26">
        <f t="shared" si="85"/>
        <v>51.3354</v>
      </c>
      <c r="F1096" s="26">
        <f t="shared" si="86"/>
        <v>31.5</v>
      </c>
      <c r="G1096" s="26">
        <f t="shared" si="87"/>
        <v>82.835399999999993</v>
      </c>
      <c r="H1096" s="66" t="s">
        <v>26</v>
      </c>
    </row>
    <row r="1097" spans="1:8" x14ac:dyDescent="0.25">
      <c r="A1097" s="36">
        <v>6</v>
      </c>
      <c r="B1097" s="1" t="s">
        <v>459</v>
      </c>
      <c r="C1097" s="26">
        <v>78.203999999999994</v>
      </c>
      <c r="D1097" s="26">
        <v>88.75</v>
      </c>
      <c r="E1097" s="26">
        <f t="shared" si="85"/>
        <v>46.922399999999996</v>
      </c>
      <c r="F1097" s="26">
        <f t="shared" si="86"/>
        <v>35.5</v>
      </c>
      <c r="G1097" s="26">
        <f t="shared" si="87"/>
        <v>82.422399999999996</v>
      </c>
      <c r="H1097" s="66" t="s">
        <v>26</v>
      </c>
    </row>
    <row r="1098" spans="1:8" x14ac:dyDescent="0.25">
      <c r="A1098" s="37">
        <v>7</v>
      </c>
      <c r="B1098" s="1" t="s">
        <v>460</v>
      </c>
      <c r="C1098" s="26">
        <v>81.358999999999995</v>
      </c>
      <c r="D1098" s="26">
        <v>82.5</v>
      </c>
      <c r="E1098" s="26">
        <f t="shared" si="85"/>
        <v>48.815399999999997</v>
      </c>
      <c r="F1098" s="26">
        <f t="shared" si="86"/>
        <v>33</v>
      </c>
      <c r="G1098" s="26">
        <f t="shared" si="87"/>
        <v>81.815399999999997</v>
      </c>
      <c r="H1098" s="66" t="s">
        <v>26</v>
      </c>
    </row>
    <row r="1099" spans="1:8" x14ac:dyDescent="0.25">
      <c r="A1099" s="37">
        <v>8</v>
      </c>
      <c r="B1099" s="1" t="s">
        <v>461</v>
      </c>
      <c r="C1099" s="26">
        <v>81.728999999999999</v>
      </c>
      <c r="D1099" s="26">
        <v>81.25</v>
      </c>
      <c r="E1099" s="26">
        <f t="shared" si="85"/>
        <v>49.037399999999998</v>
      </c>
      <c r="F1099" s="26">
        <f t="shared" si="86"/>
        <v>32.5</v>
      </c>
      <c r="G1099" s="26">
        <f t="shared" si="87"/>
        <v>81.537399999999991</v>
      </c>
      <c r="H1099" s="66" t="s">
        <v>26</v>
      </c>
    </row>
    <row r="1100" spans="1:8" x14ac:dyDescent="0.25">
      <c r="A1100" s="37">
        <v>9</v>
      </c>
      <c r="B1100" s="1" t="s">
        <v>462</v>
      </c>
      <c r="C1100" s="26">
        <v>82.040999999999997</v>
      </c>
      <c r="D1100" s="26">
        <v>80</v>
      </c>
      <c r="E1100" s="26">
        <f t="shared" si="85"/>
        <v>49.224599999999995</v>
      </c>
      <c r="F1100" s="26">
        <f t="shared" si="86"/>
        <v>32</v>
      </c>
      <c r="G1100" s="26">
        <f t="shared" si="87"/>
        <v>81.224599999999995</v>
      </c>
      <c r="H1100" s="66" t="s">
        <v>26</v>
      </c>
    </row>
    <row r="1101" spans="1:8" ht="15.75" thickBot="1" x14ac:dyDescent="0.3">
      <c r="A1101" s="37">
        <v>10</v>
      </c>
      <c r="B1101" s="1" t="s">
        <v>463</v>
      </c>
      <c r="C1101" s="26">
        <v>88.555999999999997</v>
      </c>
      <c r="D1101" s="26">
        <v>66.25</v>
      </c>
      <c r="E1101" s="26">
        <f t="shared" si="85"/>
        <v>53.133599999999994</v>
      </c>
      <c r="F1101" s="26">
        <f t="shared" si="86"/>
        <v>26.5</v>
      </c>
      <c r="G1101" s="26">
        <f t="shared" si="87"/>
        <v>79.633600000000001</v>
      </c>
      <c r="H1101" s="66" t="s">
        <v>26</v>
      </c>
    </row>
    <row r="1102" spans="1:8" x14ac:dyDescent="0.25">
      <c r="A1102" s="36">
        <v>11</v>
      </c>
      <c r="B1102" s="1" t="s">
        <v>464</v>
      </c>
      <c r="C1102" s="26">
        <v>83.29</v>
      </c>
      <c r="D1102" s="26">
        <v>72.5</v>
      </c>
      <c r="E1102" s="26">
        <f t="shared" si="85"/>
        <v>49.974000000000004</v>
      </c>
      <c r="F1102" s="26">
        <f t="shared" si="86"/>
        <v>29</v>
      </c>
      <c r="G1102" s="26">
        <f t="shared" si="87"/>
        <v>78.974000000000004</v>
      </c>
      <c r="H1102" s="67" t="s">
        <v>30</v>
      </c>
    </row>
    <row r="1103" spans="1:8" x14ac:dyDescent="0.25">
      <c r="A1103" s="37">
        <v>12</v>
      </c>
      <c r="B1103" s="1" t="s">
        <v>465</v>
      </c>
      <c r="C1103" s="26">
        <v>81.085999999999999</v>
      </c>
      <c r="D1103" s="26">
        <v>73.75</v>
      </c>
      <c r="E1103" s="26">
        <f t="shared" si="85"/>
        <v>48.651599999999995</v>
      </c>
      <c r="F1103" s="26">
        <f t="shared" si="86"/>
        <v>29.5</v>
      </c>
      <c r="G1103" s="26">
        <f t="shared" si="87"/>
        <v>78.151600000000002</v>
      </c>
      <c r="H1103" s="67" t="s">
        <v>30</v>
      </c>
    </row>
    <row r="1104" spans="1:8" x14ac:dyDescent="0.25">
      <c r="A1104" s="37">
        <v>13</v>
      </c>
      <c r="B1104" s="1" t="s">
        <v>466</v>
      </c>
      <c r="C1104" s="26">
        <v>82.790999999999997</v>
      </c>
      <c r="D1104" s="26">
        <v>68.75</v>
      </c>
      <c r="E1104" s="26">
        <f t="shared" si="85"/>
        <v>49.674599999999998</v>
      </c>
      <c r="F1104" s="26">
        <f t="shared" si="86"/>
        <v>27.5</v>
      </c>
      <c r="G1104" s="26">
        <f t="shared" si="87"/>
        <v>77.174599999999998</v>
      </c>
      <c r="H1104" s="67" t="s">
        <v>30</v>
      </c>
    </row>
    <row r="1105" spans="1:8" x14ac:dyDescent="0.25">
      <c r="A1105" s="37">
        <v>14</v>
      </c>
      <c r="B1105" s="1" t="s">
        <v>467</v>
      </c>
      <c r="C1105" s="26">
        <v>80.647999999999996</v>
      </c>
      <c r="D1105" s="26">
        <v>70</v>
      </c>
      <c r="E1105" s="26">
        <f t="shared" si="85"/>
        <v>48.388799999999996</v>
      </c>
      <c r="F1105" s="26">
        <f t="shared" si="86"/>
        <v>28</v>
      </c>
      <c r="G1105" s="26">
        <f t="shared" si="87"/>
        <v>76.388800000000003</v>
      </c>
      <c r="H1105" s="67" t="s">
        <v>30</v>
      </c>
    </row>
    <row r="1106" spans="1:8" ht="15.75" thickBot="1" x14ac:dyDescent="0.3">
      <c r="A1106" s="37">
        <v>15</v>
      </c>
      <c r="B1106" s="1" t="s">
        <v>468</v>
      </c>
      <c r="C1106" s="26">
        <v>82.305000000000007</v>
      </c>
      <c r="D1106" s="26">
        <v>67.5</v>
      </c>
      <c r="E1106" s="26">
        <f t="shared" si="85"/>
        <v>49.383000000000003</v>
      </c>
      <c r="F1106" s="26">
        <f t="shared" si="86"/>
        <v>27</v>
      </c>
      <c r="G1106" s="26">
        <f t="shared" si="87"/>
        <v>76.38300000000001</v>
      </c>
      <c r="H1106" s="67" t="s">
        <v>30</v>
      </c>
    </row>
    <row r="1107" spans="1:8" x14ac:dyDescent="0.25">
      <c r="A1107" s="36">
        <v>16</v>
      </c>
      <c r="B1107" s="1" t="s">
        <v>469</v>
      </c>
      <c r="C1107" s="26">
        <v>84.075999999999993</v>
      </c>
      <c r="D1107" s="26">
        <v>63.75</v>
      </c>
      <c r="E1107" s="26">
        <f t="shared" si="85"/>
        <v>50.445599999999992</v>
      </c>
      <c r="F1107" s="26">
        <f t="shared" si="86"/>
        <v>25.5</v>
      </c>
      <c r="G1107" s="26">
        <f t="shared" si="87"/>
        <v>75.945599999999985</v>
      </c>
      <c r="H1107" s="67" t="s">
        <v>30</v>
      </c>
    </row>
    <row r="1108" spans="1:8" x14ac:dyDescent="0.25">
      <c r="A1108" s="37">
        <v>17</v>
      </c>
      <c r="B1108" s="1" t="s">
        <v>470</v>
      </c>
      <c r="C1108" s="26">
        <v>81.673000000000002</v>
      </c>
      <c r="D1108" s="26">
        <v>66.25</v>
      </c>
      <c r="E1108" s="26">
        <f t="shared" si="85"/>
        <v>49.003799999999998</v>
      </c>
      <c r="F1108" s="26">
        <f t="shared" si="86"/>
        <v>26.5</v>
      </c>
      <c r="G1108" s="26">
        <f t="shared" si="87"/>
        <v>75.503799999999998</v>
      </c>
      <c r="H1108" s="67" t="s">
        <v>30</v>
      </c>
    </row>
    <row r="1109" spans="1:8" x14ac:dyDescent="0.25">
      <c r="A1109" s="37">
        <v>18</v>
      </c>
      <c r="B1109" s="1" t="s">
        <v>471</v>
      </c>
      <c r="C1109" s="26">
        <v>79.563000000000002</v>
      </c>
      <c r="D1109" s="26">
        <v>68.75</v>
      </c>
      <c r="E1109" s="26">
        <f t="shared" si="85"/>
        <v>47.7378</v>
      </c>
      <c r="F1109" s="26">
        <f t="shared" si="86"/>
        <v>27.5</v>
      </c>
      <c r="G1109" s="26">
        <f t="shared" si="87"/>
        <v>75.237799999999993</v>
      </c>
      <c r="H1109" s="67" t="s">
        <v>30</v>
      </c>
    </row>
    <row r="1110" spans="1:8" x14ac:dyDescent="0.25">
      <c r="A1110" s="37">
        <v>19</v>
      </c>
      <c r="B1110" s="1" t="s">
        <v>472</v>
      </c>
      <c r="C1110" s="26">
        <v>74.141999999999996</v>
      </c>
      <c r="D1110" s="26">
        <v>73.75</v>
      </c>
      <c r="E1110" s="26">
        <f t="shared" si="85"/>
        <v>44.485199999999999</v>
      </c>
      <c r="F1110" s="26">
        <f t="shared" si="86"/>
        <v>29.5</v>
      </c>
      <c r="G1110" s="26">
        <f t="shared" si="87"/>
        <v>73.985199999999992</v>
      </c>
      <c r="H1110" s="67" t="s">
        <v>30</v>
      </c>
    </row>
    <row r="1111" spans="1:8" ht="15.75" thickBot="1" x14ac:dyDescent="0.3">
      <c r="A1111" s="37">
        <v>20</v>
      </c>
      <c r="B1111" s="1" t="s">
        <v>473</v>
      </c>
      <c r="C1111" s="26">
        <v>89.353999999999999</v>
      </c>
      <c r="D1111" s="26">
        <v>50</v>
      </c>
      <c r="E1111" s="26">
        <f t="shared" si="85"/>
        <v>53.612400000000001</v>
      </c>
      <c r="F1111" s="26">
        <f t="shared" si="86"/>
        <v>20</v>
      </c>
      <c r="G1111" s="26">
        <f t="shared" si="87"/>
        <v>73.612400000000008</v>
      </c>
      <c r="H1111" s="67" t="s">
        <v>30</v>
      </c>
    </row>
    <row r="1112" spans="1:8" x14ac:dyDescent="0.25">
      <c r="A1112" s="36">
        <v>21</v>
      </c>
      <c r="B1112" s="1" t="s">
        <v>474</v>
      </c>
      <c r="C1112" s="26">
        <v>78.725999999999999</v>
      </c>
      <c r="D1112" s="26">
        <v>60</v>
      </c>
      <c r="E1112" s="26">
        <f t="shared" si="85"/>
        <v>47.235599999999998</v>
      </c>
      <c r="F1112" s="26">
        <f t="shared" si="86"/>
        <v>24</v>
      </c>
      <c r="G1112" s="26">
        <f t="shared" si="87"/>
        <v>71.235600000000005</v>
      </c>
      <c r="H1112" s="67" t="s">
        <v>30</v>
      </c>
    </row>
    <row r="1113" spans="1:8" x14ac:dyDescent="0.25">
      <c r="A1113" s="37">
        <v>22</v>
      </c>
      <c r="B1113" s="1" t="s">
        <v>475</v>
      </c>
      <c r="C1113" s="26">
        <v>77.090999999999994</v>
      </c>
      <c r="D1113" s="26">
        <v>57.5</v>
      </c>
      <c r="E1113" s="26">
        <f t="shared" si="85"/>
        <v>46.254599999999996</v>
      </c>
      <c r="F1113" s="26">
        <f t="shared" si="86"/>
        <v>23</v>
      </c>
      <c r="G1113" s="26">
        <f t="shared" si="87"/>
        <v>69.254599999999996</v>
      </c>
      <c r="H1113" s="67" t="s">
        <v>30</v>
      </c>
    </row>
    <row r="1114" spans="1:8" x14ac:dyDescent="0.25">
      <c r="A1114" s="37">
        <v>23</v>
      </c>
      <c r="B1114" s="1" t="s">
        <v>476</v>
      </c>
      <c r="C1114" s="26">
        <v>75.587999999999994</v>
      </c>
      <c r="D1114" s="26">
        <v>53.75</v>
      </c>
      <c r="E1114" s="26">
        <f t="shared" si="85"/>
        <v>45.352799999999995</v>
      </c>
      <c r="F1114" s="26">
        <f t="shared" si="86"/>
        <v>21.5</v>
      </c>
      <c r="G1114" s="26">
        <f t="shared" si="87"/>
        <v>66.852800000000002</v>
      </c>
      <c r="H1114" s="67" t="s">
        <v>30</v>
      </c>
    </row>
    <row r="1115" spans="1:8" ht="45" x14ac:dyDescent="0.25">
      <c r="A1115" s="37">
        <v>24</v>
      </c>
      <c r="B1115" s="1" t="s">
        <v>477</v>
      </c>
      <c r="C1115" s="26">
        <v>81.444000000000003</v>
      </c>
      <c r="D1115" s="26">
        <v>86.25</v>
      </c>
      <c r="E1115" s="26">
        <f t="shared" si="85"/>
        <v>48.866399999999999</v>
      </c>
      <c r="F1115" s="26">
        <f t="shared" si="86"/>
        <v>34.5</v>
      </c>
      <c r="G1115" s="26">
        <f t="shared" si="87"/>
        <v>83.366399999999999</v>
      </c>
      <c r="H1115" s="116" t="s">
        <v>478</v>
      </c>
    </row>
    <row r="1116" spans="1:8" ht="45.75" thickBot="1" x14ac:dyDescent="0.3">
      <c r="A1116" s="37">
        <v>25</v>
      </c>
      <c r="B1116" s="1" t="s">
        <v>479</v>
      </c>
      <c r="C1116" s="26">
        <v>85.918999999999997</v>
      </c>
      <c r="D1116" s="26">
        <v>65</v>
      </c>
      <c r="E1116" s="26">
        <f t="shared" si="85"/>
        <v>51.551399999999994</v>
      </c>
      <c r="F1116" s="26">
        <f t="shared" si="86"/>
        <v>26</v>
      </c>
      <c r="G1116" s="26">
        <f t="shared" si="87"/>
        <v>77.551400000000001</v>
      </c>
      <c r="H1116" s="116" t="s">
        <v>478</v>
      </c>
    </row>
    <row r="1117" spans="1:8" ht="60" x14ac:dyDescent="0.25">
      <c r="A1117" s="36">
        <v>26</v>
      </c>
      <c r="B1117" s="1" t="s">
        <v>480</v>
      </c>
      <c r="C1117" s="26">
        <v>81.977999999999994</v>
      </c>
      <c r="D1117" s="26">
        <v>56.25</v>
      </c>
      <c r="E1117" s="26">
        <f t="shared" si="85"/>
        <v>49.186799999999998</v>
      </c>
      <c r="F1117" s="26">
        <f t="shared" si="86"/>
        <v>22.5</v>
      </c>
      <c r="G1117" s="26">
        <f t="shared" si="87"/>
        <v>71.686800000000005</v>
      </c>
      <c r="H1117" s="116" t="s">
        <v>481</v>
      </c>
    </row>
    <row r="1118" spans="1:8" ht="45" x14ac:dyDescent="0.25">
      <c r="A1118" s="37">
        <v>27</v>
      </c>
      <c r="B1118" s="1" t="s">
        <v>482</v>
      </c>
      <c r="C1118" s="26">
        <v>83.256</v>
      </c>
      <c r="D1118" s="26">
        <v>52.5</v>
      </c>
      <c r="E1118" s="26">
        <f t="shared" si="85"/>
        <v>49.953600000000002</v>
      </c>
      <c r="F1118" s="26">
        <f t="shared" si="86"/>
        <v>21</v>
      </c>
      <c r="G1118" s="26">
        <f t="shared" si="87"/>
        <v>70.953599999999994</v>
      </c>
      <c r="H1118" s="116" t="s">
        <v>478</v>
      </c>
    </row>
    <row r="1119" spans="1:8" ht="30.75" thickBot="1" x14ac:dyDescent="0.3">
      <c r="A1119" s="37">
        <v>28</v>
      </c>
      <c r="B1119" s="95" t="s">
        <v>483</v>
      </c>
      <c r="C1119" s="93">
        <v>72.2</v>
      </c>
      <c r="D1119" s="93" t="s">
        <v>484</v>
      </c>
      <c r="E1119" s="93">
        <f t="shared" si="85"/>
        <v>43.32</v>
      </c>
      <c r="F1119" s="93" t="s">
        <v>55</v>
      </c>
      <c r="G1119" s="93" t="s">
        <v>55</v>
      </c>
      <c r="H1119" s="117" t="s">
        <v>485</v>
      </c>
    </row>
    <row r="1120" spans="1:8" x14ac:dyDescent="0.25">
      <c r="A1120" s="6"/>
      <c r="B1120" s="20"/>
      <c r="C1120" s="52"/>
      <c r="D1120" s="52"/>
      <c r="E1120" s="52"/>
      <c r="F1120" s="52"/>
      <c r="G1120" s="52"/>
      <c r="H1120" s="6"/>
    </row>
    <row r="1121" spans="1:3" x14ac:dyDescent="0.25">
      <c r="A1121" s="54"/>
      <c r="B1121" s="16" t="s">
        <v>264</v>
      </c>
      <c r="C1121" s="55"/>
    </row>
    <row r="1122" spans="1:3" x14ac:dyDescent="0.25">
      <c r="B1122" s="16" t="s">
        <v>95</v>
      </c>
      <c r="C1122" s="2"/>
    </row>
    <row r="1123" spans="1:3" x14ac:dyDescent="0.25">
      <c r="B1123" s="16" t="s">
        <v>486</v>
      </c>
    </row>
    <row r="1145" spans="1:8" x14ac:dyDescent="0.25">
      <c r="F1145" s="143" t="s">
        <v>1</v>
      </c>
      <c r="G1145" s="144"/>
      <c r="H1145" s="21"/>
    </row>
    <row r="1146" spans="1:8" x14ac:dyDescent="0.25">
      <c r="A1146" s="21"/>
      <c r="B1146" s="5" t="s">
        <v>2</v>
      </c>
      <c r="C1146" s="140" t="s">
        <v>487</v>
      </c>
      <c r="D1146" s="145"/>
      <c r="E1146" s="146"/>
      <c r="F1146" s="14" t="s">
        <v>4</v>
      </c>
      <c r="G1146" s="14" t="s">
        <v>5</v>
      </c>
      <c r="H1146" s="5" t="s">
        <v>6</v>
      </c>
    </row>
    <row r="1147" spans="1:8" x14ac:dyDescent="0.25">
      <c r="A1147" s="21"/>
      <c r="B1147" s="10" t="s">
        <v>7</v>
      </c>
      <c r="C1147" s="140" t="s">
        <v>488</v>
      </c>
      <c r="D1147" s="141"/>
      <c r="E1147" s="142"/>
      <c r="F1147" s="15">
        <v>1</v>
      </c>
      <c r="G1147" s="15">
        <v>5</v>
      </c>
      <c r="H1147" s="21" t="s">
        <v>8</v>
      </c>
    </row>
    <row r="1148" spans="1:8" x14ac:dyDescent="0.25">
      <c r="A1148" s="21"/>
      <c r="B1148" s="5" t="s">
        <v>10</v>
      </c>
      <c r="C1148" s="14" t="s">
        <v>11</v>
      </c>
      <c r="D1148" s="14" t="s">
        <v>12</v>
      </c>
      <c r="E1148" s="14" t="s">
        <v>13</v>
      </c>
      <c r="F1148" s="14" t="s">
        <v>14</v>
      </c>
      <c r="G1148" s="14" t="s">
        <v>15</v>
      </c>
      <c r="H1148" s="5" t="s">
        <v>16</v>
      </c>
    </row>
    <row r="1149" spans="1:8" x14ac:dyDescent="0.25">
      <c r="A1149" s="21">
        <v>1</v>
      </c>
      <c r="B1149" s="21" t="s">
        <v>489</v>
      </c>
      <c r="C1149" s="21">
        <v>84.787930000000003</v>
      </c>
      <c r="D1149" s="21">
        <v>91.25</v>
      </c>
      <c r="E1149" s="21">
        <f t="shared" ref="E1149:E1171" si="88">C1149*0.6</f>
        <v>50.872757999999997</v>
      </c>
      <c r="F1149" s="21">
        <f t="shared" ref="F1149:F1171" si="89">D1149*0.4</f>
        <v>36.5</v>
      </c>
      <c r="G1149" s="21">
        <f t="shared" ref="G1149:G1171" si="90">E1149+F1149</f>
        <v>87.372758000000005</v>
      </c>
      <c r="H1149" s="5" t="s">
        <v>17</v>
      </c>
    </row>
    <row r="1150" spans="1:8" x14ac:dyDescent="0.25">
      <c r="A1150" s="21">
        <v>2</v>
      </c>
      <c r="B1150" s="21" t="s">
        <v>490</v>
      </c>
      <c r="C1150" s="21">
        <v>83.097170000000006</v>
      </c>
      <c r="D1150" s="21">
        <v>93.75</v>
      </c>
      <c r="E1150" s="21">
        <f t="shared" si="88"/>
        <v>49.858302000000002</v>
      </c>
      <c r="F1150" s="21">
        <f t="shared" si="89"/>
        <v>37.5</v>
      </c>
      <c r="G1150" s="21">
        <f t="shared" si="90"/>
        <v>87.358302000000009</v>
      </c>
      <c r="H1150" s="5" t="s">
        <v>17</v>
      </c>
    </row>
    <row r="1151" spans="1:8" x14ac:dyDescent="0.25">
      <c r="A1151" s="21">
        <v>3</v>
      </c>
      <c r="B1151" s="21" t="s">
        <v>491</v>
      </c>
      <c r="C1151" s="21">
        <v>81.640309999999999</v>
      </c>
      <c r="D1151" s="21">
        <v>87.5</v>
      </c>
      <c r="E1151" s="21">
        <f t="shared" si="88"/>
        <v>48.984186000000001</v>
      </c>
      <c r="F1151" s="21">
        <f t="shared" si="89"/>
        <v>35</v>
      </c>
      <c r="G1151" s="21">
        <f t="shared" si="90"/>
        <v>83.984185999999994</v>
      </c>
      <c r="H1151" s="5" t="s">
        <v>17</v>
      </c>
    </row>
    <row r="1152" spans="1:8" x14ac:dyDescent="0.25">
      <c r="A1152" s="21">
        <v>4</v>
      </c>
      <c r="B1152" s="21" t="s">
        <v>492</v>
      </c>
      <c r="C1152" s="21">
        <v>86.935079999999999</v>
      </c>
      <c r="D1152" s="21">
        <v>72.5</v>
      </c>
      <c r="E1152" s="21">
        <f t="shared" si="88"/>
        <v>52.161048000000001</v>
      </c>
      <c r="F1152" s="21">
        <f t="shared" si="89"/>
        <v>29</v>
      </c>
      <c r="G1152" s="21">
        <f t="shared" si="90"/>
        <v>81.161047999999994</v>
      </c>
      <c r="H1152" s="5" t="s">
        <v>17</v>
      </c>
    </row>
    <row r="1153" spans="1:8" x14ac:dyDescent="0.25">
      <c r="A1153" s="21">
        <v>5</v>
      </c>
      <c r="B1153" s="21" t="s">
        <v>493</v>
      </c>
      <c r="C1153" s="21">
        <v>87.400630000000007</v>
      </c>
      <c r="D1153" s="21">
        <v>71.25</v>
      </c>
      <c r="E1153" s="21">
        <f t="shared" si="88"/>
        <v>52.440378000000003</v>
      </c>
      <c r="F1153" s="21">
        <f t="shared" si="89"/>
        <v>28.5</v>
      </c>
      <c r="G1153" s="21">
        <f t="shared" si="90"/>
        <v>80.94037800000001</v>
      </c>
      <c r="H1153" s="5" t="s">
        <v>17</v>
      </c>
    </row>
    <row r="1154" spans="1:8" x14ac:dyDescent="0.25">
      <c r="A1154" s="21">
        <v>6</v>
      </c>
      <c r="B1154" s="21" t="s">
        <v>494</v>
      </c>
      <c r="C1154" s="21">
        <v>81.437089999999998</v>
      </c>
      <c r="D1154" s="21">
        <v>80</v>
      </c>
      <c r="E1154" s="21">
        <f t="shared" si="88"/>
        <v>48.862254</v>
      </c>
      <c r="F1154" s="21">
        <f t="shared" si="89"/>
        <v>32</v>
      </c>
      <c r="G1154" s="21">
        <f t="shared" si="90"/>
        <v>80.862254000000007</v>
      </c>
      <c r="H1154" s="5" t="s">
        <v>17</v>
      </c>
    </row>
    <row r="1155" spans="1:8" x14ac:dyDescent="0.25">
      <c r="A1155" s="21">
        <v>7</v>
      </c>
      <c r="B1155" s="21" t="s">
        <v>495</v>
      </c>
      <c r="C1155" s="21">
        <v>80.257710000000003</v>
      </c>
      <c r="D1155" s="21">
        <v>81.25</v>
      </c>
      <c r="E1155" s="21">
        <f t="shared" si="88"/>
        <v>48.154626</v>
      </c>
      <c r="F1155" s="21">
        <f t="shared" si="89"/>
        <v>32.5</v>
      </c>
      <c r="G1155" s="21">
        <f t="shared" si="90"/>
        <v>80.654626000000007</v>
      </c>
      <c r="H1155" s="5" t="s">
        <v>17</v>
      </c>
    </row>
    <row r="1156" spans="1:8" x14ac:dyDescent="0.25">
      <c r="A1156" s="21">
        <v>8</v>
      </c>
      <c r="B1156" s="21" t="s">
        <v>496</v>
      </c>
      <c r="C1156" s="21">
        <v>84.966319999999996</v>
      </c>
      <c r="D1156" s="21">
        <v>73.75</v>
      </c>
      <c r="E1156" s="21">
        <f t="shared" si="88"/>
        <v>50.979791999999996</v>
      </c>
      <c r="F1156" s="21">
        <f t="shared" si="89"/>
        <v>29.5</v>
      </c>
      <c r="G1156" s="21">
        <f t="shared" si="90"/>
        <v>80.479792000000003</v>
      </c>
      <c r="H1156" s="5" t="s">
        <v>17</v>
      </c>
    </row>
    <row r="1157" spans="1:8" x14ac:dyDescent="0.25">
      <c r="A1157" s="21">
        <v>9</v>
      </c>
      <c r="B1157" s="21" t="s">
        <v>497</v>
      </c>
      <c r="C1157" s="21">
        <v>82.930629999999994</v>
      </c>
      <c r="D1157" s="21">
        <v>75</v>
      </c>
      <c r="E1157" s="21">
        <f t="shared" si="88"/>
        <v>49.758377999999993</v>
      </c>
      <c r="F1157" s="21">
        <f t="shared" si="89"/>
        <v>30</v>
      </c>
      <c r="G1157" s="21">
        <f t="shared" si="90"/>
        <v>79.758377999999993</v>
      </c>
      <c r="H1157" s="5" t="s">
        <v>17</v>
      </c>
    </row>
    <row r="1158" spans="1:8" x14ac:dyDescent="0.25">
      <c r="A1158" s="21">
        <v>10</v>
      </c>
      <c r="B1158" s="21" t="s">
        <v>498</v>
      </c>
      <c r="C1158" s="21">
        <v>81.845929999999996</v>
      </c>
      <c r="D1158" s="21">
        <v>73.75</v>
      </c>
      <c r="E1158" s="21">
        <f t="shared" si="88"/>
        <v>49.107557999999997</v>
      </c>
      <c r="F1158" s="21">
        <f t="shared" si="89"/>
        <v>29.5</v>
      </c>
      <c r="G1158" s="21">
        <f t="shared" si="90"/>
        <v>78.607557999999997</v>
      </c>
      <c r="H1158" s="5" t="s">
        <v>17</v>
      </c>
    </row>
    <row r="1159" spans="1:8" x14ac:dyDescent="0.25">
      <c r="A1159" s="21">
        <v>11</v>
      </c>
      <c r="B1159" s="21" t="s">
        <v>499</v>
      </c>
      <c r="C1159" s="21">
        <v>81.22542</v>
      </c>
      <c r="D1159" s="21">
        <v>73.75</v>
      </c>
      <c r="E1159" s="21">
        <f t="shared" si="88"/>
        <v>48.735251999999996</v>
      </c>
      <c r="F1159" s="21">
        <f t="shared" si="89"/>
        <v>29.5</v>
      </c>
      <c r="G1159" s="21">
        <f t="shared" si="90"/>
        <v>78.235252000000003</v>
      </c>
      <c r="H1159" s="21" t="s">
        <v>30</v>
      </c>
    </row>
    <row r="1160" spans="1:8" x14ac:dyDescent="0.25">
      <c r="A1160" s="21">
        <v>12</v>
      </c>
      <c r="B1160" s="21" t="s">
        <v>500</v>
      </c>
      <c r="C1160" s="21">
        <v>84.615719999999996</v>
      </c>
      <c r="D1160" s="21">
        <v>67.5</v>
      </c>
      <c r="E1160" s="21">
        <f>C1160*0.6</f>
        <v>50.769431999999995</v>
      </c>
      <c r="F1160" s="21">
        <f>D1160*0.4</f>
        <v>27</v>
      </c>
      <c r="G1160" s="21">
        <f>E1160+F1160</f>
        <v>77.769431999999995</v>
      </c>
      <c r="H1160" s="21" t="s">
        <v>30</v>
      </c>
    </row>
    <row r="1161" spans="1:8" x14ac:dyDescent="0.25">
      <c r="A1161" s="21">
        <v>13</v>
      </c>
      <c r="B1161" s="21" t="s">
        <v>501</v>
      </c>
      <c r="C1161" s="21">
        <v>76.990650000000002</v>
      </c>
      <c r="D1161" s="21">
        <v>73.75</v>
      </c>
      <c r="E1161" s="21">
        <f t="shared" si="88"/>
        <v>46.194389999999999</v>
      </c>
      <c r="F1161" s="21">
        <f t="shared" si="89"/>
        <v>29.5</v>
      </c>
      <c r="G1161" s="21">
        <f t="shared" si="90"/>
        <v>75.694389999999999</v>
      </c>
      <c r="H1161" s="21" t="s">
        <v>30</v>
      </c>
    </row>
    <row r="1162" spans="1:8" x14ac:dyDescent="0.25">
      <c r="A1162" s="21">
        <v>14</v>
      </c>
      <c r="B1162" s="21" t="s">
        <v>502</v>
      </c>
      <c r="C1162" s="21">
        <v>81.651399999999995</v>
      </c>
      <c r="D1162" s="21">
        <v>66.25</v>
      </c>
      <c r="E1162" s="21">
        <f t="shared" si="88"/>
        <v>48.990839999999999</v>
      </c>
      <c r="F1162" s="21">
        <f t="shared" si="89"/>
        <v>26.5</v>
      </c>
      <c r="G1162" s="21">
        <f t="shared" si="90"/>
        <v>75.490839999999992</v>
      </c>
      <c r="H1162" s="21" t="s">
        <v>30</v>
      </c>
    </row>
    <row r="1163" spans="1:8" x14ac:dyDescent="0.25">
      <c r="A1163" s="21">
        <v>15</v>
      </c>
      <c r="B1163" s="21" t="s">
        <v>503</v>
      </c>
      <c r="C1163" s="21">
        <v>88.788240000000002</v>
      </c>
      <c r="D1163" s="21">
        <v>55</v>
      </c>
      <c r="E1163" s="21">
        <f t="shared" si="88"/>
        <v>53.272944000000003</v>
      </c>
      <c r="F1163" s="21">
        <f t="shared" si="89"/>
        <v>22</v>
      </c>
      <c r="G1163" s="21">
        <f t="shared" si="90"/>
        <v>75.272943999999995</v>
      </c>
      <c r="H1163" s="21" t="s">
        <v>30</v>
      </c>
    </row>
    <row r="1164" spans="1:8" x14ac:dyDescent="0.25">
      <c r="A1164" s="21">
        <v>16</v>
      </c>
      <c r="B1164" s="21" t="s">
        <v>504</v>
      </c>
      <c r="C1164" s="21">
        <v>80.308000000000007</v>
      </c>
      <c r="D1164" s="21">
        <v>67.5</v>
      </c>
      <c r="E1164" s="21">
        <f t="shared" si="88"/>
        <v>48.184800000000003</v>
      </c>
      <c r="F1164" s="21">
        <f t="shared" si="89"/>
        <v>27</v>
      </c>
      <c r="G1164" s="21">
        <f t="shared" si="90"/>
        <v>75.184799999999996</v>
      </c>
      <c r="H1164" s="21" t="s">
        <v>30</v>
      </c>
    </row>
    <row r="1165" spans="1:8" x14ac:dyDescent="0.25">
      <c r="A1165" s="21">
        <v>17</v>
      </c>
      <c r="B1165" s="21" t="s">
        <v>505</v>
      </c>
      <c r="C1165" s="21">
        <v>80.420169999999999</v>
      </c>
      <c r="D1165" s="21">
        <v>66.25</v>
      </c>
      <c r="E1165" s="21">
        <f t="shared" si="88"/>
        <v>48.252102000000001</v>
      </c>
      <c r="F1165" s="21">
        <f t="shared" si="89"/>
        <v>26.5</v>
      </c>
      <c r="G1165" s="21">
        <f t="shared" si="90"/>
        <v>74.752102000000008</v>
      </c>
      <c r="H1165" s="21" t="s">
        <v>30</v>
      </c>
    </row>
    <row r="1166" spans="1:8" x14ac:dyDescent="0.25">
      <c r="A1166" s="21">
        <v>18</v>
      </c>
      <c r="B1166" s="21" t="s">
        <v>506</v>
      </c>
      <c r="C1166" s="21">
        <v>75.268749999999997</v>
      </c>
      <c r="D1166" s="21">
        <v>72.5</v>
      </c>
      <c r="E1166" s="21">
        <f t="shared" si="88"/>
        <v>45.161249999999995</v>
      </c>
      <c r="F1166" s="21">
        <f t="shared" si="89"/>
        <v>29</v>
      </c>
      <c r="G1166" s="21">
        <f t="shared" si="90"/>
        <v>74.161249999999995</v>
      </c>
      <c r="H1166" s="21" t="s">
        <v>30</v>
      </c>
    </row>
    <row r="1167" spans="1:8" x14ac:dyDescent="0.25">
      <c r="A1167" s="21">
        <v>19</v>
      </c>
      <c r="B1167" s="21" t="s">
        <v>507</v>
      </c>
      <c r="C1167" s="21">
        <v>78.023759999999996</v>
      </c>
      <c r="D1167" s="21">
        <v>63.75</v>
      </c>
      <c r="E1167" s="21">
        <f t="shared" si="88"/>
        <v>46.814255999999993</v>
      </c>
      <c r="F1167" s="21">
        <f t="shared" si="89"/>
        <v>25.5</v>
      </c>
      <c r="G1167" s="21">
        <f t="shared" si="90"/>
        <v>72.314256</v>
      </c>
      <c r="H1167" s="21" t="s">
        <v>30</v>
      </c>
    </row>
    <row r="1168" spans="1:8" x14ac:dyDescent="0.25">
      <c r="A1168" s="21">
        <v>20</v>
      </c>
      <c r="B1168" s="21" t="s">
        <v>508</v>
      </c>
      <c r="C1168" s="21">
        <v>72.979200000000006</v>
      </c>
      <c r="D1168" s="21">
        <v>61.25</v>
      </c>
      <c r="E1168" s="21">
        <f t="shared" si="88"/>
        <v>43.787520000000001</v>
      </c>
      <c r="F1168" s="21">
        <f t="shared" si="89"/>
        <v>24.5</v>
      </c>
      <c r="G1168" s="21">
        <f t="shared" si="90"/>
        <v>68.287520000000001</v>
      </c>
      <c r="H1168" s="21" t="s">
        <v>30</v>
      </c>
    </row>
    <row r="1169" spans="1:8" x14ac:dyDescent="0.25">
      <c r="A1169" s="21">
        <v>21</v>
      </c>
      <c r="B1169" s="21" t="s">
        <v>509</v>
      </c>
      <c r="C1169" s="21">
        <v>74.409319999999994</v>
      </c>
      <c r="D1169" s="21">
        <v>57.5</v>
      </c>
      <c r="E1169" s="21">
        <f t="shared" si="88"/>
        <v>44.645591999999994</v>
      </c>
      <c r="F1169" s="21">
        <f t="shared" si="89"/>
        <v>23</v>
      </c>
      <c r="G1169" s="21">
        <f t="shared" si="90"/>
        <v>67.645591999999994</v>
      </c>
      <c r="H1169" s="21" t="s">
        <v>30</v>
      </c>
    </row>
    <row r="1170" spans="1:8" x14ac:dyDescent="0.25">
      <c r="A1170" s="21">
        <v>22</v>
      </c>
      <c r="B1170" s="21" t="s">
        <v>510</v>
      </c>
      <c r="C1170" s="21">
        <v>72.562889999999996</v>
      </c>
      <c r="D1170" s="21">
        <v>51.25</v>
      </c>
      <c r="E1170" s="21">
        <f t="shared" si="88"/>
        <v>43.537733999999993</v>
      </c>
      <c r="F1170" s="21">
        <f t="shared" si="89"/>
        <v>20.5</v>
      </c>
      <c r="G1170" s="21">
        <f t="shared" si="90"/>
        <v>64.037734</v>
      </c>
      <c r="H1170" s="21" t="s">
        <v>30</v>
      </c>
    </row>
    <row r="1171" spans="1:8" x14ac:dyDescent="0.25">
      <c r="A1171" s="21">
        <v>23</v>
      </c>
      <c r="B1171" s="21" t="s">
        <v>511</v>
      </c>
      <c r="C1171" s="21">
        <v>72.453779999999995</v>
      </c>
      <c r="D1171" s="21">
        <v>51.25</v>
      </c>
      <c r="E1171" s="21">
        <f t="shared" si="88"/>
        <v>43.472267999999993</v>
      </c>
      <c r="F1171" s="21">
        <f t="shared" si="89"/>
        <v>20.5</v>
      </c>
      <c r="G1171" s="21">
        <f t="shared" si="90"/>
        <v>63.972267999999993</v>
      </c>
      <c r="H1171" s="21" t="s">
        <v>30</v>
      </c>
    </row>
    <row r="1172" spans="1:8" x14ac:dyDescent="0.25">
      <c r="A1172" s="21">
        <v>24</v>
      </c>
      <c r="B1172" s="21" t="s">
        <v>512</v>
      </c>
      <c r="C1172" s="21">
        <v>86.132400000000004</v>
      </c>
      <c r="D1172" s="21">
        <v>65</v>
      </c>
      <c r="E1172" s="21">
        <f>C1172*0.6</f>
        <v>51.67944</v>
      </c>
      <c r="F1172" s="21">
        <f>D1172*0.4</f>
        <v>26</v>
      </c>
      <c r="G1172" s="21">
        <f>E1172+F1172</f>
        <v>77.67944</v>
      </c>
      <c r="H1172" s="5" t="s">
        <v>513</v>
      </c>
    </row>
    <row r="1173" spans="1:8" x14ac:dyDescent="0.25">
      <c r="A1173" s="21">
        <v>25</v>
      </c>
      <c r="B1173" s="21" t="s">
        <v>514</v>
      </c>
      <c r="C1173" s="21">
        <v>89.582729999999998</v>
      </c>
      <c r="D1173" s="21">
        <v>71.25</v>
      </c>
      <c r="E1173" s="21">
        <f>C1173*0.6</f>
        <v>53.749637999999997</v>
      </c>
      <c r="F1173" s="21">
        <f>D1173*0.4</f>
        <v>28.5</v>
      </c>
      <c r="G1173" s="21">
        <f>E1173+F1173</f>
        <v>82.249638000000004</v>
      </c>
      <c r="H1173" s="5" t="s">
        <v>515</v>
      </c>
    </row>
    <row r="1174" spans="1:8" x14ac:dyDescent="0.25">
      <c r="A1174" s="53"/>
      <c r="B1174" s="53"/>
      <c r="C1174" s="53"/>
      <c r="D1174" s="53"/>
      <c r="E1174" s="53"/>
      <c r="F1174" s="53"/>
      <c r="G1174" s="53"/>
      <c r="H1174" s="6"/>
    </row>
    <row r="1175" spans="1:8" x14ac:dyDescent="0.25">
      <c r="C1175" s="149" t="s">
        <v>516</v>
      </c>
      <c r="D1175" s="149"/>
      <c r="E1175" s="149"/>
      <c r="F1175" s="38"/>
      <c r="G1175" s="38"/>
    </row>
    <row r="1176" spans="1:8" x14ac:dyDescent="0.25">
      <c r="C1176" s="38" t="s">
        <v>517</v>
      </c>
      <c r="D1176" s="38"/>
      <c r="E1176" s="38"/>
      <c r="F1176" s="38"/>
      <c r="G1176" s="38"/>
    </row>
    <row r="1177" spans="1:8" x14ac:dyDescent="0.25">
      <c r="C1177" s="38"/>
      <c r="D1177" s="38"/>
      <c r="E1177" s="38"/>
      <c r="F1177" s="38"/>
      <c r="G1177" s="38"/>
    </row>
    <row r="1180" spans="1:8" x14ac:dyDescent="0.25">
      <c r="F1180" s="143" t="s">
        <v>1</v>
      </c>
      <c r="G1180" s="144"/>
      <c r="H1180" s="21"/>
    </row>
    <row r="1181" spans="1:8" x14ac:dyDescent="0.25">
      <c r="A1181" s="13"/>
      <c r="B1181" s="10" t="s">
        <v>2</v>
      </c>
      <c r="C1181" s="140" t="s">
        <v>53</v>
      </c>
      <c r="D1181" s="145"/>
      <c r="E1181" s="146"/>
      <c r="F1181" s="14" t="s">
        <v>4</v>
      </c>
      <c r="G1181" s="14" t="s">
        <v>5</v>
      </c>
      <c r="H1181" s="5" t="s">
        <v>6</v>
      </c>
    </row>
    <row r="1182" spans="1:8" x14ac:dyDescent="0.25">
      <c r="A1182" s="40"/>
      <c r="B1182" s="10" t="s">
        <v>7</v>
      </c>
      <c r="C1182" s="140" t="s">
        <v>518</v>
      </c>
      <c r="D1182" s="141"/>
      <c r="E1182" s="142"/>
      <c r="F1182" s="15">
        <v>1</v>
      </c>
      <c r="G1182" s="15">
        <v>5</v>
      </c>
      <c r="H1182" s="21" t="s">
        <v>8</v>
      </c>
    </row>
    <row r="1183" spans="1:8" x14ac:dyDescent="0.25">
      <c r="A1183" s="5" t="s">
        <v>9</v>
      </c>
      <c r="B1183" s="5" t="s">
        <v>10</v>
      </c>
      <c r="C1183" s="14" t="s">
        <v>11</v>
      </c>
      <c r="D1183" s="14" t="s">
        <v>12</v>
      </c>
      <c r="E1183" s="14" t="s">
        <v>13</v>
      </c>
      <c r="F1183" s="14" t="s">
        <v>14</v>
      </c>
      <c r="G1183" s="14" t="s">
        <v>15</v>
      </c>
      <c r="H1183" s="5" t="s">
        <v>16</v>
      </c>
    </row>
    <row r="1184" spans="1:8" x14ac:dyDescent="0.25">
      <c r="A1184" s="9">
        <v>1</v>
      </c>
      <c r="B1184" s="1" t="s">
        <v>520</v>
      </c>
      <c r="C1184" s="27">
        <v>92.89</v>
      </c>
      <c r="D1184" s="27">
        <v>87.5</v>
      </c>
      <c r="E1184" s="25">
        <f t="shared" ref="E1184:E1222" si="91">C1184*0.6</f>
        <v>55.734000000000002</v>
      </c>
      <c r="F1184" s="26">
        <f t="shared" ref="F1184:F1222" si="92">D1184*0.4</f>
        <v>35</v>
      </c>
      <c r="G1184" s="26">
        <f t="shared" ref="G1184:G1222" si="93">SUM(E1184:F1184)</f>
        <v>90.734000000000009</v>
      </c>
      <c r="H1184" s="41" t="s">
        <v>50</v>
      </c>
    </row>
    <row r="1185" spans="1:8" x14ac:dyDescent="0.25">
      <c r="A1185" s="9">
        <f t="shared" ref="A1185:A1222" si="94">A1184+1</f>
        <v>2</v>
      </c>
      <c r="B1185" s="1" t="s">
        <v>521</v>
      </c>
      <c r="C1185" s="27">
        <v>89.766999999999996</v>
      </c>
      <c r="D1185" s="27">
        <v>90</v>
      </c>
      <c r="E1185" s="25">
        <f t="shared" si="91"/>
        <v>53.860199999999999</v>
      </c>
      <c r="F1185" s="26">
        <f t="shared" si="92"/>
        <v>36</v>
      </c>
      <c r="G1185" s="26">
        <f t="shared" si="93"/>
        <v>89.860199999999992</v>
      </c>
      <c r="H1185" s="41" t="s">
        <v>50</v>
      </c>
    </row>
    <row r="1186" spans="1:8" x14ac:dyDescent="0.25">
      <c r="A1186" s="9">
        <f t="shared" si="94"/>
        <v>3</v>
      </c>
      <c r="B1186" s="7" t="s">
        <v>58</v>
      </c>
      <c r="C1186" s="42">
        <v>91.123000000000005</v>
      </c>
      <c r="D1186" s="42">
        <v>82.5</v>
      </c>
      <c r="E1186" s="25">
        <f t="shared" si="91"/>
        <v>54.6738</v>
      </c>
      <c r="F1186" s="26">
        <f t="shared" si="92"/>
        <v>33</v>
      </c>
      <c r="G1186" s="26">
        <f t="shared" si="93"/>
        <v>87.6738</v>
      </c>
      <c r="H1186" s="41" t="s">
        <v>50</v>
      </c>
    </row>
    <row r="1187" spans="1:8" ht="30" x14ac:dyDescent="0.25">
      <c r="A1187" s="9">
        <f t="shared" si="94"/>
        <v>4</v>
      </c>
      <c r="B1187" s="1" t="s">
        <v>522</v>
      </c>
      <c r="C1187" s="27">
        <v>85.400999999999996</v>
      </c>
      <c r="D1187" s="27">
        <v>90</v>
      </c>
      <c r="E1187" s="25">
        <f t="shared" si="91"/>
        <v>51.240599999999993</v>
      </c>
      <c r="F1187" s="26">
        <f t="shared" si="92"/>
        <v>36</v>
      </c>
      <c r="G1187" s="26">
        <f t="shared" si="93"/>
        <v>87.240600000000001</v>
      </c>
      <c r="H1187" s="41" t="s">
        <v>50</v>
      </c>
    </row>
    <row r="1188" spans="1:8" x14ac:dyDescent="0.25">
      <c r="A1188" s="9">
        <f t="shared" si="94"/>
        <v>5</v>
      </c>
      <c r="B1188" s="1" t="s">
        <v>523</v>
      </c>
      <c r="C1188" s="27">
        <v>87.498000000000005</v>
      </c>
      <c r="D1188" s="27">
        <v>82.5</v>
      </c>
      <c r="E1188" s="25">
        <f t="shared" si="91"/>
        <v>52.498800000000003</v>
      </c>
      <c r="F1188" s="26">
        <f t="shared" si="92"/>
        <v>33</v>
      </c>
      <c r="G1188" s="26">
        <f t="shared" si="93"/>
        <v>85.498800000000003</v>
      </c>
      <c r="H1188" s="43" t="s">
        <v>50</v>
      </c>
    </row>
    <row r="1189" spans="1:8" x14ac:dyDescent="0.25">
      <c r="A1189" s="9">
        <f t="shared" si="94"/>
        <v>6</v>
      </c>
      <c r="B1189" s="1" t="s">
        <v>524</v>
      </c>
      <c r="C1189" s="27">
        <v>89.847999999999999</v>
      </c>
      <c r="D1189" s="27">
        <v>77.5</v>
      </c>
      <c r="E1189" s="25">
        <f t="shared" si="91"/>
        <v>53.908799999999999</v>
      </c>
      <c r="F1189" s="26">
        <f t="shared" si="92"/>
        <v>31</v>
      </c>
      <c r="G1189" s="26">
        <f t="shared" si="93"/>
        <v>84.908799999999999</v>
      </c>
      <c r="H1189" s="41" t="s">
        <v>50</v>
      </c>
    </row>
    <row r="1190" spans="1:8" x14ac:dyDescent="0.25">
      <c r="A1190" s="9">
        <f t="shared" si="94"/>
        <v>7</v>
      </c>
      <c r="B1190" s="1" t="s">
        <v>525</v>
      </c>
      <c r="C1190" s="27">
        <v>87.867000000000004</v>
      </c>
      <c r="D1190" s="27">
        <v>78.75</v>
      </c>
      <c r="E1190" s="25">
        <f t="shared" si="91"/>
        <v>52.720199999999998</v>
      </c>
      <c r="F1190" s="26">
        <f t="shared" si="92"/>
        <v>31.5</v>
      </c>
      <c r="G1190" s="26">
        <f t="shared" si="93"/>
        <v>84.220200000000006</v>
      </c>
      <c r="H1190" s="41" t="s">
        <v>50</v>
      </c>
    </row>
    <row r="1191" spans="1:8" x14ac:dyDescent="0.25">
      <c r="A1191" s="9">
        <f t="shared" si="94"/>
        <v>8</v>
      </c>
      <c r="B1191" s="1" t="s">
        <v>526</v>
      </c>
      <c r="C1191" s="27">
        <v>87.209000000000003</v>
      </c>
      <c r="D1191" s="27">
        <v>78.75</v>
      </c>
      <c r="E1191" s="25">
        <f t="shared" si="91"/>
        <v>52.325400000000002</v>
      </c>
      <c r="F1191" s="26">
        <f t="shared" si="92"/>
        <v>31.5</v>
      </c>
      <c r="G1191" s="26">
        <f t="shared" si="93"/>
        <v>83.825400000000002</v>
      </c>
      <c r="H1191" s="43" t="s">
        <v>50</v>
      </c>
    </row>
    <row r="1192" spans="1:8" x14ac:dyDescent="0.25">
      <c r="A1192" s="9">
        <f t="shared" si="94"/>
        <v>9</v>
      </c>
      <c r="B1192" s="1" t="s">
        <v>527</v>
      </c>
      <c r="C1192" s="27">
        <v>85.311000000000007</v>
      </c>
      <c r="D1192" s="27">
        <v>80</v>
      </c>
      <c r="E1192" s="25">
        <f t="shared" si="91"/>
        <v>51.186600000000006</v>
      </c>
      <c r="F1192" s="26">
        <f t="shared" si="92"/>
        <v>32</v>
      </c>
      <c r="G1192" s="26">
        <f t="shared" si="93"/>
        <v>83.186599999999999</v>
      </c>
      <c r="H1192" s="41" t="s">
        <v>50</v>
      </c>
    </row>
    <row r="1193" spans="1:8" ht="15.75" thickBot="1" x14ac:dyDescent="0.3">
      <c r="A1193" s="44">
        <f t="shared" si="94"/>
        <v>10</v>
      </c>
      <c r="B1193" s="18" t="s">
        <v>528</v>
      </c>
      <c r="C1193" s="45">
        <v>87.421999999999997</v>
      </c>
      <c r="D1193" s="45">
        <v>76.25</v>
      </c>
      <c r="E1193" s="46">
        <f t="shared" si="91"/>
        <v>52.453199999999995</v>
      </c>
      <c r="F1193" s="45">
        <f t="shared" si="92"/>
        <v>30.5</v>
      </c>
      <c r="G1193" s="45">
        <f t="shared" si="93"/>
        <v>82.953199999999995</v>
      </c>
      <c r="H1193" s="47" t="s">
        <v>50</v>
      </c>
    </row>
    <row r="1194" spans="1:8" ht="18" thickTop="1" x14ac:dyDescent="0.25">
      <c r="A1194" s="48">
        <f t="shared" si="94"/>
        <v>11</v>
      </c>
      <c r="B1194" s="19" t="s">
        <v>529</v>
      </c>
      <c r="C1194" s="27">
        <v>88.26</v>
      </c>
      <c r="D1194" s="27">
        <v>83.75</v>
      </c>
      <c r="E1194" s="49">
        <f t="shared" si="91"/>
        <v>52.956000000000003</v>
      </c>
      <c r="F1194" s="27">
        <f t="shared" si="92"/>
        <v>33.5</v>
      </c>
      <c r="G1194" s="27">
        <f t="shared" si="93"/>
        <v>86.456000000000003</v>
      </c>
      <c r="H1194" s="50" t="s">
        <v>530</v>
      </c>
    </row>
    <row r="1195" spans="1:8" ht="17.25" x14ac:dyDescent="0.25">
      <c r="A1195" s="9">
        <f t="shared" si="94"/>
        <v>12</v>
      </c>
      <c r="B1195" s="1" t="s">
        <v>531</v>
      </c>
      <c r="C1195" s="27">
        <v>83.882999999999996</v>
      </c>
      <c r="D1195" s="27">
        <v>85</v>
      </c>
      <c r="E1195" s="25">
        <f t="shared" si="91"/>
        <v>50.329799999999999</v>
      </c>
      <c r="F1195" s="26">
        <f t="shared" si="92"/>
        <v>34</v>
      </c>
      <c r="G1195" s="26">
        <f t="shared" si="93"/>
        <v>84.329800000000006</v>
      </c>
      <c r="H1195" s="51" t="s">
        <v>532</v>
      </c>
    </row>
    <row r="1196" spans="1:8" ht="17.25" x14ac:dyDescent="0.25">
      <c r="A1196" s="9">
        <f t="shared" si="94"/>
        <v>13</v>
      </c>
      <c r="B1196" s="1" t="s">
        <v>533</v>
      </c>
      <c r="C1196" s="27">
        <v>83.326999999999998</v>
      </c>
      <c r="D1196" s="27">
        <v>83.75</v>
      </c>
      <c r="E1196" s="25">
        <f t="shared" si="91"/>
        <v>49.996199999999995</v>
      </c>
      <c r="F1196" s="26">
        <f t="shared" si="92"/>
        <v>33.5</v>
      </c>
      <c r="G1196" s="26">
        <f t="shared" si="93"/>
        <v>83.496199999999988</v>
      </c>
      <c r="H1196" s="51" t="s">
        <v>534</v>
      </c>
    </row>
    <row r="1197" spans="1:8" x14ac:dyDescent="0.25">
      <c r="A1197" s="9">
        <f t="shared" si="94"/>
        <v>14</v>
      </c>
      <c r="B1197" s="7" t="s">
        <v>535</v>
      </c>
      <c r="C1197" s="42">
        <v>81.319999999999993</v>
      </c>
      <c r="D1197" s="42">
        <v>85</v>
      </c>
      <c r="E1197" s="25">
        <f t="shared" si="91"/>
        <v>48.791999999999994</v>
      </c>
      <c r="F1197" s="26">
        <f t="shared" si="92"/>
        <v>34</v>
      </c>
      <c r="G1197" s="26">
        <f t="shared" si="93"/>
        <v>82.792000000000002</v>
      </c>
      <c r="H1197" s="118" t="s">
        <v>418</v>
      </c>
    </row>
    <row r="1198" spans="1:8" x14ac:dyDescent="0.25">
      <c r="A1198" s="9">
        <f t="shared" si="94"/>
        <v>15</v>
      </c>
      <c r="B1198" s="1" t="s">
        <v>536</v>
      </c>
      <c r="C1198" s="27">
        <v>84.210999999999999</v>
      </c>
      <c r="D1198" s="27">
        <v>78.75</v>
      </c>
      <c r="E1198" s="25">
        <f t="shared" si="91"/>
        <v>50.526599999999995</v>
      </c>
      <c r="F1198" s="26">
        <f t="shared" si="92"/>
        <v>31.5</v>
      </c>
      <c r="G1198" s="26">
        <f t="shared" si="93"/>
        <v>82.026600000000002</v>
      </c>
      <c r="H1198" s="118" t="s">
        <v>418</v>
      </c>
    </row>
    <row r="1199" spans="1:8" x14ac:dyDescent="0.25">
      <c r="A1199" s="9">
        <f t="shared" si="94"/>
        <v>16</v>
      </c>
      <c r="B1199" s="1" t="s">
        <v>537</v>
      </c>
      <c r="C1199" s="27">
        <v>81.998000000000005</v>
      </c>
      <c r="D1199" s="27">
        <v>80</v>
      </c>
      <c r="E1199" s="25">
        <f t="shared" si="91"/>
        <v>49.198799999999999</v>
      </c>
      <c r="F1199" s="26">
        <f t="shared" si="92"/>
        <v>32</v>
      </c>
      <c r="G1199" s="26">
        <f t="shared" si="93"/>
        <v>81.198800000000006</v>
      </c>
      <c r="H1199" s="118" t="s">
        <v>418</v>
      </c>
    </row>
    <row r="1200" spans="1:8" x14ac:dyDescent="0.25">
      <c r="A1200" s="9">
        <f t="shared" si="94"/>
        <v>17</v>
      </c>
      <c r="B1200" s="1" t="s">
        <v>538</v>
      </c>
      <c r="C1200" s="27">
        <v>83.388999999999996</v>
      </c>
      <c r="D1200" s="27">
        <v>77.5</v>
      </c>
      <c r="E1200" s="25">
        <f t="shared" si="91"/>
        <v>50.033399999999993</v>
      </c>
      <c r="F1200" s="26">
        <f t="shared" si="92"/>
        <v>31</v>
      </c>
      <c r="G1200" s="26">
        <f t="shared" si="93"/>
        <v>81.0334</v>
      </c>
      <c r="H1200" s="118" t="s">
        <v>418</v>
      </c>
    </row>
    <row r="1201" spans="1:8" x14ac:dyDescent="0.25">
      <c r="A1201" s="9">
        <f t="shared" si="94"/>
        <v>18</v>
      </c>
      <c r="B1201" s="1" t="s">
        <v>539</v>
      </c>
      <c r="C1201" s="27">
        <v>80.759</v>
      </c>
      <c r="D1201" s="27">
        <v>81.25</v>
      </c>
      <c r="E1201" s="25">
        <f t="shared" si="91"/>
        <v>48.455399999999997</v>
      </c>
      <c r="F1201" s="26">
        <f t="shared" si="92"/>
        <v>32.5</v>
      </c>
      <c r="G1201" s="26">
        <f t="shared" si="93"/>
        <v>80.955399999999997</v>
      </c>
      <c r="H1201" s="118" t="s">
        <v>418</v>
      </c>
    </row>
    <row r="1202" spans="1:8" x14ac:dyDescent="0.25">
      <c r="A1202" s="9">
        <f t="shared" si="94"/>
        <v>19</v>
      </c>
      <c r="B1202" s="1" t="s">
        <v>540</v>
      </c>
      <c r="C1202" s="27">
        <v>86.188000000000002</v>
      </c>
      <c r="D1202" s="27">
        <v>70</v>
      </c>
      <c r="E1202" s="25">
        <f t="shared" si="91"/>
        <v>51.712800000000001</v>
      </c>
      <c r="F1202" s="26">
        <f t="shared" si="92"/>
        <v>28</v>
      </c>
      <c r="G1202" s="26">
        <f t="shared" si="93"/>
        <v>79.712800000000001</v>
      </c>
      <c r="H1202" s="118" t="s">
        <v>418</v>
      </c>
    </row>
    <row r="1203" spans="1:8" x14ac:dyDescent="0.25">
      <c r="A1203" s="9">
        <f t="shared" si="94"/>
        <v>20</v>
      </c>
      <c r="B1203" s="1" t="s">
        <v>541</v>
      </c>
      <c r="C1203" s="27">
        <v>87.325999999999993</v>
      </c>
      <c r="D1203" s="27">
        <v>67.5</v>
      </c>
      <c r="E1203" s="25">
        <f t="shared" si="91"/>
        <v>52.395599999999995</v>
      </c>
      <c r="F1203" s="26">
        <f t="shared" si="92"/>
        <v>27</v>
      </c>
      <c r="G1203" s="26">
        <f t="shared" si="93"/>
        <v>79.395600000000002</v>
      </c>
      <c r="H1203" s="118" t="s">
        <v>418</v>
      </c>
    </row>
    <row r="1204" spans="1:8" x14ac:dyDescent="0.25">
      <c r="A1204" s="9">
        <f t="shared" si="94"/>
        <v>21</v>
      </c>
      <c r="B1204" s="7" t="s">
        <v>542</v>
      </c>
      <c r="C1204" s="42">
        <v>90.076999999999998</v>
      </c>
      <c r="D1204" s="42">
        <v>62.5</v>
      </c>
      <c r="E1204" s="25">
        <f t="shared" si="91"/>
        <v>54.046199999999999</v>
      </c>
      <c r="F1204" s="26">
        <f t="shared" si="92"/>
        <v>25</v>
      </c>
      <c r="G1204" s="26">
        <f t="shared" si="93"/>
        <v>79.046199999999999</v>
      </c>
      <c r="H1204" s="118" t="s">
        <v>418</v>
      </c>
    </row>
    <row r="1205" spans="1:8" x14ac:dyDescent="0.25">
      <c r="A1205" s="9">
        <f t="shared" si="94"/>
        <v>22</v>
      </c>
      <c r="B1205" s="7" t="s">
        <v>543</v>
      </c>
      <c r="C1205" s="42">
        <v>90.001999999999995</v>
      </c>
      <c r="D1205" s="42">
        <v>61.25</v>
      </c>
      <c r="E1205" s="25">
        <f t="shared" si="91"/>
        <v>54.001199999999997</v>
      </c>
      <c r="F1205" s="26">
        <f t="shared" si="92"/>
        <v>24.5</v>
      </c>
      <c r="G1205" s="26">
        <f t="shared" si="93"/>
        <v>78.501199999999997</v>
      </c>
      <c r="H1205" s="118" t="s">
        <v>418</v>
      </c>
    </row>
    <row r="1206" spans="1:8" x14ac:dyDescent="0.25">
      <c r="A1206" s="9">
        <f t="shared" si="94"/>
        <v>23</v>
      </c>
      <c r="B1206" s="1" t="s">
        <v>544</v>
      </c>
      <c r="C1206" s="27">
        <v>78.317999999999998</v>
      </c>
      <c r="D1206" s="27">
        <v>78.75</v>
      </c>
      <c r="E1206" s="25">
        <f t="shared" si="91"/>
        <v>46.9908</v>
      </c>
      <c r="F1206" s="26">
        <f t="shared" si="92"/>
        <v>31.5</v>
      </c>
      <c r="G1206" s="26">
        <f t="shared" si="93"/>
        <v>78.490800000000007</v>
      </c>
      <c r="H1206" s="118" t="s">
        <v>418</v>
      </c>
    </row>
    <row r="1207" spans="1:8" x14ac:dyDescent="0.25">
      <c r="A1207" s="9">
        <f t="shared" si="94"/>
        <v>24</v>
      </c>
      <c r="B1207" s="7" t="s">
        <v>545</v>
      </c>
      <c r="C1207" s="42">
        <v>75.912000000000006</v>
      </c>
      <c r="D1207" s="42">
        <v>81.25</v>
      </c>
      <c r="E1207" s="25">
        <f t="shared" si="91"/>
        <v>45.547200000000004</v>
      </c>
      <c r="F1207" s="26">
        <f t="shared" si="92"/>
        <v>32.5</v>
      </c>
      <c r="G1207" s="26">
        <f t="shared" si="93"/>
        <v>78.047200000000004</v>
      </c>
      <c r="H1207" s="118" t="s">
        <v>418</v>
      </c>
    </row>
    <row r="1208" spans="1:8" x14ac:dyDescent="0.25">
      <c r="A1208" s="9">
        <f t="shared" si="94"/>
        <v>25</v>
      </c>
      <c r="B1208" s="1" t="s">
        <v>546</v>
      </c>
      <c r="C1208" s="27">
        <v>83.364999999999995</v>
      </c>
      <c r="D1208" s="27">
        <v>66.25</v>
      </c>
      <c r="E1208" s="25">
        <f t="shared" si="91"/>
        <v>50.018999999999998</v>
      </c>
      <c r="F1208" s="26">
        <f t="shared" si="92"/>
        <v>26.5</v>
      </c>
      <c r="G1208" s="26">
        <f t="shared" si="93"/>
        <v>76.519000000000005</v>
      </c>
      <c r="H1208" s="118" t="s">
        <v>418</v>
      </c>
    </row>
    <row r="1209" spans="1:8" x14ac:dyDescent="0.25">
      <c r="A1209" s="9">
        <f t="shared" si="94"/>
        <v>26</v>
      </c>
      <c r="B1209" s="7" t="s">
        <v>547</v>
      </c>
      <c r="C1209" s="42">
        <v>82.37</v>
      </c>
      <c r="D1209" s="42">
        <v>67.5</v>
      </c>
      <c r="E1209" s="25">
        <f t="shared" si="91"/>
        <v>49.422000000000004</v>
      </c>
      <c r="F1209" s="26">
        <f t="shared" si="92"/>
        <v>27</v>
      </c>
      <c r="G1209" s="26">
        <f t="shared" si="93"/>
        <v>76.421999999999997</v>
      </c>
      <c r="H1209" s="118" t="s">
        <v>418</v>
      </c>
    </row>
    <row r="1210" spans="1:8" x14ac:dyDescent="0.25">
      <c r="A1210" s="9">
        <f t="shared" si="94"/>
        <v>27</v>
      </c>
      <c r="B1210" s="1" t="s">
        <v>548</v>
      </c>
      <c r="C1210" s="27">
        <v>84.53</v>
      </c>
      <c r="D1210" s="27">
        <v>61.25</v>
      </c>
      <c r="E1210" s="25">
        <f t="shared" si="91"/>
        <v>50.717999999999996</v>
      </c>
      <c r="F1210" s="26">
        <f t="shared" si="92"/>
        <v>24.5</v>
      </c>
      <c r="G1210" s="26">
        <f t="shared" si="93"/>
        <v>75.217999999999989</v>
      </c>
      <c r="H1210" s="118" t="s">
        <v>418</v>
      </c>
    </row>
    <row r="1211" spans="1:8" x14ac:dyDescent="0.25">
      <c r="A1211" s="9">
        <f t="shared" si="94"/>
        <v>28</v>
      </c>
      <c r="B1211" s="1" t="s">
        <v>549</v>
      </c>
      <c r="C1211" s="27">
        <v>83.302000000000007</v>
      </c>
      <c r="D1211" s="27">
        <v>62.5</v>
      </c>
      <c r="E1211" s="25">
        <f t="shared" si="91"/>
        <v>49.981200000000001</v>
      </c>
      <c r="F1211" s="26">
        <f t="shared" si="92"/>
        <v>25</v>
      </c>
      <c r="G1211" s="26">
        <f t="shared" si="93"/>
        <v>74.981200000000001</v>
      </c>
      <c r="H1211" s="118" t="s">
        <v>418</v>
      </c>
    </row>
    <row r="1212" spans="1:8" x14ac:dyDescent="0.25">
      <c r="A1212" s="9">
        <f t="shared" si="94"/>
        <v>29</v>
      </c>
      <c r="B1212" s="1" t="s">
        <v>550</v>
      </c>
      <c r="C1212" s="27">
        <v>83.355000000000004</v>
      </c>
      <c r="D1212" s="27">
        <v>60</v>
      </c>
      <c r="E1212" s="25">
        <f t="shared" si="91"/>
        <v>50.012999999999998</v>
      </c>
      <c r="F1212" s="26">
        <f t="shared" si="92"/>
        <v>24</v>
      </c>
      <c r="G1212" s="26">
        <f t="shared" si="93"/>
        <v>74.013000000000005</v>
      </c>
      <c r="H1212" s="118" t="s">
        <v>418</v>
      </c>
    </row>
    <row r="1213" spans="1:8" x14ac:dyDescent="0.25">
      <c r="A1213" s="9">
        <f t="shared" si="94"/>
        <v>30</v>
      </c>
      <c r="B1213" s="1" t="s">
        <v>551</v>
      </c>
      <c r="C1213" s="27">
        <v>80.358999999999995</v>
      </c>
      <c r="D1213" s="27">
        <v>63.75</v>
      </c>
      <c r="E1213" s="25">
        <f t="shared" si="91"/>
        <v>48.215399999999995</v>
      </c>
      <c r="F1213" s="26">
        <f t="shared" si="92"/>
        <v>25.5</v>
      </c>
      <c r="G1213" s="26">
        <f t="shared" si="93"/>
        <v>73.715399999999988</v>
      </c>
      <c r="H1213" s="118" t="s">
        <v>418</v>
      </c>
    </row>
    <row r="1214" spans="1:8" x14ac:dyDescent="0.25">
      <c r="A1214" s="9">
        <f t="shared" si="94"/>
        <v>31</v>
      </c>
      <c r="B1214" s="1" t="s">
        <v>552</v>
      </c>
      <c r="C1214" s="27">
        <v>80.328999999999994</v>
      </c>
      <c r="D1214" s="27">
        <v>62.5</v>
      </c>
      <c r="E1214" s="25">
        <f t="shared" si="91"/>
        <v>48.197399999999995</v>
      </c>
      <c r="F1214" s="26">
        <f t="shared" si="92"/>
        <v>25</v>
      </c>
      <c r="G1214" s="26">
        <f t="shared" si="93"/>
        <v>73.197399999999988</v>
      </c>
      <c r="H1214" s="118" t="s">
        <v>418</v>
      </c>
    </row>
    <row r="1215" spans="1:8" ht="17.25" x14ac:dyDescent="0.25">
      <c r="A1215" s="9">
        <f t="shared" si="94"/>
        <v>32</v>
      </c>
      <c r="B1215" s="21" t="s">
        <v>553</v>
      </c>
      <c r="C1215" s="27">
        <v>77.078000000000003</v>
      </c>
      <c r="D1215" s="27">
        <v>66.25</v>
      </c>
      <c r="E1215" s="25">
        <f t="shared" si="91"/>
        <v>46.2468</v>
      </c>
      <c r="F1215" s="26">
        <f t="shared" si="92"/>
        <v>26.5</v>
      </c>
      <c r="G1215" s="26">
        <f t="shared" si="93"/>
        <v>72.746800000000007</v>
      </c>
      <c r="H1215" s="21" t="s">
        <v>554</v>
      </c>
    </row>
    <row r="1216" spans="1:8" x14ac:dyDescent="0.25">
      <c r="A1216" s="9">
        <f t="shared" si="94"/>
        <v>33</v>
      </c>
      <c r="B1216" s="1" t="s">
        <v>555</v>
      </c>
      <c r="C1216" s="27">
        <v>82.566000000000003</v>
      </c>
      <c r="D1216" s="27">
        <v>57.5</v>
      </c>
      <c r="E1216" s="25">
        <f t="shared" si="91"/>
        <v>49.5396</v>
      </c>
      <c r="F1216" s="26">
        <f t="shared" si="92"/>
        <v>23</v>
      </c>
      <c r="G1216" s="26">
        <f t="shared" si="93"/>
        <v>72.539600000000007</v>
      </c>
      <c r="H1216" s="118" t="s">
        <v>418</v>
      </c>
    </row>
    <row r="1217" spans="1:8" x14ac:dyDescent="0.25">
      <c r="A1217" s="9">
        <f t="shared" si="94"/>
        <v>34</v>
      </c>
      <c r="B1217" s="1" t="s">
        <v>556</v>
      </c>
      <c r="C1217" s="27">
        <v>74.158000000000001</v>
      </c>
      <c r="D1217" s="27">
        <v>67.5</v>
      </c>
      <c r="E1217" s="25">
        <f t="shared" si="91"/>
        <v>44.494799999999998</v>
      </c>
      <c r="F1217" s="26">
        <f t="shared" si="92"/>
        <v>27</v>
      </c>
      <c r="G1217" s="26">
        <f t="shared" si="93"/>
        <v>71.494799999999998</v>
      </c>
      <c r="H1217" s="118" t="s">
        <v>418</v>
      </c>
    </row>
    <row r="1218" spans="1:8" x14ac:dyDescent="0.25">
      <c r="A1218" s="9">
        <f t="shared" si="94"/>
        <v>35</v>
      </c>
      <c r="B1218" s="1" t="s">
        <v>557</v>
      </c>
      <c r="C1218" s="27">
        <v>72.311999999999998</v>
      </c>
      <c r="D1218" s="27">
        <v>61.25</v>
      </c>
      <c r="E1218" s="25">
        <f t="shared" si="91"/>
        <v>43.3872</v>
      </c>
      <c r="F1218" s="26">
        <f t="shared" si="92"/>
        <v>24.5</v>
      </c>
      <c r="G1218" s="26">
        <f t="shared" si="93"/>
        <v>67.887200000000007</v>
      </c>
      <c r="H1218" s="118" t="s">
        <v>418</v>
      </c>
    </row>
    <row r="1219" spans="1:8" x14ac:dyDescent="0.25">
      <c r="A1219" s="9">
        <f t="shared" si="94"/>
        <v>36</v>
      </c>
      <c r="B1219" s="1" t="s">
        <v>558</v>
      </c>
      <c r="C1219" s="27">
        <v>70.099999999999994</v>
      </c>
      <c r="D1219" s="27">
        <v>62.5</v>
      </c>
      <c r="E1219" s="25">
        <f t="shared" si="91"/>
        <v>42.059999999999995</v>
      </c>
      <c r="F1219" s="26">
        <f t="shared" si="92"/>
        <v>25</v>
      </c>
      <c r="G1219" s="26">
        <f t="shared" si="93"/>
        <v>67.06</v>
      </c>
      <c r="H1219" s="118" t="s">
        <v>418</v>
      </c>
    </row>
    <row r="1220" spans="1:8" ht="17.25" x14ac:dyDescent="0.25">
      <c r="A1220" s="9">
        <f t="shared" si="94"/>
        <v>37</v>
      </c>
      <c r="B1220" s="1" t="s">
        <v>559</v>
      </c>
      <c r="C1220" s="27">
        <v>74.528999999999996</v>
      </c>
      <c r="D1220" s="27">
        <v>53.75</v>
      </c>
      <c r="E1220" s="25">
        <f t="shared" si="91"/>
        <v>44.717399999999998</v>
      </c>
      <c r="F1220" s="26">
        <f t="shared" si="92"/>
        <v>21.5</v>
      </c>
      <c r="G1220" s="26">
        <f t="shared" si="93"/>
        <v>66.217399999999998</v>
      </c>
      <c r="H1220" s="21" t="s">
        <v>560</v>
      </c>
    </row>
    <row r="1221" spans="1:8" x14ac:dyDescent="0.25">
      <c r="A1221" s="9">
        <f t="shared" si="94"/>
        <v>38</v>
      </c>
      <c r="B1221" s="1" t="s">
        <v>561</v>
      </c>
      <c r="C1221" s="27">
        <v>71.97</v>
      </c>
      <c r="D1221" s="27">
        <v>56.7</v>
      </c>
      <c r="E1221" s="25">
        <f t="shared" si="91"/>
        <v>43.181999999999995</v>
      </c>
      <c r="F1221" s="26">
        <f t="shared" si="92"/>
        <v>22.680000000000003</v>
      </c>
      <c r="G1221" s="26">
        <f t="shared" si="93"/>
        <v>65.861999999999995</v>
      </c>
      <c r="H1221" s="118" t="s">
        <v>418</v>
      </c>
    </row>
    <row r="1222" spans="1:8" x14ac:dyDescent="0.25">
      <c r="A1222" s="9">
        <f t="shared" si="94"/>
        <v>39</v>
      </c>
      <c r="B1222" s="1" t="s">
        <v>562</v>
      </c>
      <c r="C1222" s="27">
        <v>73.807000000000002</v>
      </c>
      <c r="D1222" s="27">
        <v>51.25</v>
      </c>
      <c r="E1222" s="25">
        <f t="shared" si="91"/>
        <v>44.284199999999998</v>
      </c>
      <c r="F1222" s="26">
        <f t="shared" si="92"/>
        <v>20.5</v>
      </c>
      <c r="G1222" s="26">
        <f t="shared" si="93"/>
        <v>64.784199999999998</v>
      </c>
      <c r="H1222" s="118" t="s">
        <v>418</v>
      </c>
    </row>
    <row r="1223" spans="1:8" x14ac:dyDescent="0.25">
      <c r="A1223" s="6"/>
      <c r="B1223" s="20"/>
      <c r="C1223" s="52"/>
      <c r="D1223" s="52"/>
      <c r="E1223" s="52"/>
      <c r="F1223" s="52"/>
      <c r="G1223" s="52"/>
      <c r="H1223" s="53"/>
    </row>
    <row r="1224" spans="1:8" x14ac:dyDescent="0.25">
      <c r="A1224" s="54"/>
      <c r="B1224" s="16" t="s">
        <v>251</v>
      </c>
      <c r="C1224" s="55"/>
    </row>
    <row r="1225" spans="1:8" x14ac:dyDescent="0.25">
      <c r="B1225" s="16" t="s">
        <v>18</v>
      </c>
      <c r="C1225" s="2"/>
    </row>
    <row r="1226" spans="1:8" x14ac:dyDescent="0.25">
      <c r="B1226" s="16" t="s">
        <v>563</v>
      </c>
    </row>
    <row r="1227" spans="1:8" x14ac:dyDescent="0.25">
      <c r="B1227" s="16"/>
    </row>
    <row r="1228" spans="1:8" x14ac:dyDescent="0.25">
      <c r="B1228" s="16" t="s">
        <v>519</v>
      </c>
    </row>
    <row r="1229" spans="1:8" x14ac:dyDescent="0.25">
      <c r="B1229" s="38" t="s">
        <v>564</v>
      </c>
    </row>
    <row r="1230" spans="1:8" x14ac:dyDescent="0.25">
      <c r="B1230" s="38" t="s">
        <v>565</v>
      </c>
    </row>
    <row r="1231" spans="1:8" x14ac:dyDescent="0.25">
      <c r="B1231" s="38" t="s">
        <v>566</v>
      </c>
    </row>
    <row r="1232" spans="1:8" x14ac:dyDescent="0.25">
      <c r="B1232" s="38" t="s">
        <v>567</v>
      </c>
    </row>
    <row r="1233" spans="2:8" x14ac:dyDescent="0.25">
      <c r="B1233" s="38" t="s">
        <v>568</v>
      </c>
    </row>
    <row r="1247" spans="2:8" x14ac:dyDescent="0.25">
      <c r="F1247" s="143" t="s">
        <v>1</v>
      </c>
      <c r="G1247" s="144"/>
      <c r="H1247" s="21"/>
    </row>
    <row r="1248" spans="2:8" x14ac:dyDescent="0.25">
      <c r="B1248" s="5" t="s">
        <v>2</v>
      </c>
      <c r="C1248" s="140" t="s">
        <v>31</v>
      </c>
      <c r="D1248" s="141"/>
      <c r="E1248" s="142"/>
      <c r="F1248" s="14" t="s">
        <v>4</v>
      </c>
      <c r="G1248" s="14" t="s">
        <v>5</v>
      </c>
      <c r="H1248" s="5" t="s">
        <v>6</v>
      </c>
    </row>
    <row r="1249" spans="1:8" x14ac:dyDescent="0.25">
      <c r="B1249" s="5" t="s">
        <v>7</v>
      </c>
      <c r="C1249" s="140" t="s">
        <v>569</v>
      </c>
      <c r="D1249" s="141"/>
      <c r="E1249" s="142"/>
      <c r="F1249" s="56">
        <v>1</v>
      </c>
      <c r="G1249" s="56">
        <v>5</v>
      </c>
      <c r="H1249" s="21" t="s">
        <v>32</v>
      </c>
    </row>
    <row r="1250" spans="1:8" x14ac:dyDescent="0.25">
      <c r="A1250" s="5" t="s">
        <v>9</v>
      </c>
      <c r="B1250" s="5" t="s">
        <v>10</v>
      </c>
      <c r="C1250" s="14" t="s">
        <v>11</v>
      </c>
      <c r="D1250" s="14" t="s">
        <v>33</v>
      </c>
      <c r="E1250" s="14" t="s">
        <v>34</v>
      </c>
      <c r="F1250" s="14" t="s">
        <v>35</v>
      </c>
      <c r="G1250" s="14" t="s">
        <v>15</v>
      </c>
      <c r="H1250" s="5" t="s">
        <v>16</v>
      </c>
    </row>
    <row r="1251" spans="1:8" x14ac:dyDescent="0.25">
      <c r="A1251" s="21" t="s">
        <v>36</v>
      </c>
      <c r="B1251" s="21" t="s">
        <v>570</v>
      </c>
      <c r="C1251" s="26">
        <v>70</v>
      </c>
      <c r="D1251" s="26">
        <v>65.23</v>
      </c>
      <c r="E1251" s="26">
        <f t="shared" ref="E1251:E1259" si="95">C1251*(70/100)</f>
        <v>49</v>
      </c>
      <c r="F1251" s="26">
        <f t="shared" ref="F1251:F1259" si="96">D1251*(30/100)</f>
        <v>19.568999999999999</v>
      </c>
      <c r="G1251" s="26">
        <f t="shared" ref="G1251:G1259" si="97">E1251+F1251</f>
        <v>68.569000000000003</v>
      </c>
      <c r="H1251" s="5" t="s">
        <v>50</v>
      </c>
    </row>
    <row r="1252" spans="1:8" x14ac:dyDescent="0.25">
      <c r="A1252" s="21" t="s">
        <v>37</v>
      </c>
      <c r="B1252" s="21" t="s">
        <v>571</v>
      </c>
      <c r="C1252" s="26">
        <v>70</v>
      </c>
      <c r="D1252" s="26">
        <v>69.900000000000006</v>
      </c>
      <c r="E1252" s="26">
        <f t="shared" si="95"/>
        <v>49</v>
      </c>
      <c r="F1252" s="26">
        <f t="shared" si="96"/>
        <v>20.970000000000002</v>
      </c>
      <c r="G1252" s="26">
        <f t="shared" si="97"/>
        <v>69.97</v>
      </c>
      <c r="H1252" s="69" t="s">
        <v>572</v>
      </c>
    </row>
    <row r="1253" spans="1:8" x14ac:dyDescent="0.25">
      <c r="A1253" s="21" t="s">
        <v>38</v>
      </c>
      <c r="B1253" s="21"/>
      <c r="C1253" s="26"/>
      <c r="D1253" s="26"/>
      <c r="E1253" s="26">
        <f t="shared" si="95"/>
        <v>0</v>
      </c>
      <c r="F1253" s="26">
        <f t="shared" si="96"/>
        <v>0</v>
      </c>
      <c r="G1253" s="26">
        <f t="shared" si="97"/>
        <v>0</v>
      </c>
      <c r="H1253" s="5"/>
    </row>
    <row r="1254" spans="1:8" x14ac:dyDescent="0.25">
      <c r="A1254" s="21" t="s">
        <v>39</v>
      </c>
      <c r="B1254" s="21"/>
      <c r="C1254" s="26"/>
      <c r="D1254" s="26"/>
      <c r="E1254" s="26">
        <f t="shared" si="95"/>
        <v>0</v>
      </c>
      <c r="F1254" s="26">
        <f t="shared" si="96"/>
        <v>0</v>
      </c>
      <c r="G1254" s="26">
        <f t="shared" si="97"/>
        <v>0</v>
      </c>
      <c r="H1254" s="5"/>
    </row>
    <row r="1255" spans="1:8" x14ac:dyDescent="0.25">
      <c r="A1255" s="21" t="s">
        <v>40</v>
      </c>
      <c r="B1255" s="21"/>
      <c r="C1255" s="26"/>
      <c r="D1255" s="26"/>
      <c r="E1255" s="26">
        <f t="shared" si="95"/>
        <v>0</v>
      </c>
      <c r="F1255" s="26">
        <f t="shared" si="96"/>
        <v>0</v>
      </c>
      <c r="G1255" s="26">
        <f t="shared" si="97"/>
        <v>0</v>
      </c>
      <c r="H1255" s="5"/>
    </row>
    <row r="1256" spans="1:8" x14ac:dyDescent="0.25">
      <c r="A1256" s="21" t="s">
        <v>41</v>
      </c>
      <c r="B1256" s="21"/>
      <c r="C1256" s="26"/>
      <c r="D1256" s="26"/>
      <c r="E1256" s="26">
        <f t="shared" si="95"/>
        <v>0</v>
      </c>
      <c r="F1256" s="26">
        <f t="shared" si="96"/>
        <v>0</v>
      </c>
      <c r="G1256" s="26">
        <f t="shared" si="97"/>
        <v>0</v>
      </c>
      <c r="H1256" s="5"/>
    </row>
    <row r="1257" spans="1:8" x14ac:dyDescent="0.25">
      <c r="A1257" s="21" t="s">
        <v>42</v>
      </c>
      <c r="B1257" s="21"/>
      <c r="C1257" s="26"/>
      <c r="D1257" s="26"/>
      <c r="E1257" s="26">
        <f t="shared" si="95"/>
        <v>0</v>
      </c>
      <c r="F1257" s="26">
        <f t="shared" si="96"/>
        <v>0</v>
      </c>
      <c r="G1257" s="26">
        <f t="shared" si="97"/>
        <v>0</v>
      </c>
      <c r="H1257" s="5"/>
    </row>
    <row r="1258" spans="1:8" x14ac:dyDescent="0.25">
      <c r="A1258" s="21" t="s">
        <v>43</v>
      </c>
      <c r="B1258" s="21"/>
      <c r="C1258" s="26"/>
      <c r="D1258" s="26"/>
      <c r="E1258" s="26">
        <f t="shared" si="95"/>
        <v>0</v>
      </c>
      <c r="F1258" s="26">
        <f t="shared" si="96"/>
        <v>0</v>
      </c>
      <c r="G1258" s="26">
        <f t="shared" si="97"/>
        <v>0</v>
      </c>
      <c r="H1258" s="5"/>
    </row>
    <row r="1259" spans="1:8" x14ac:dyDescent="0.25">
      <c r="A1259" s="21" t="s">
        <v>44</v>
      </c>
      <c r="B1259" s="21"/>
      <c r="C1259" s="26"/>
      <c r="D1259" s="26"/>
      <c r="E1259" s="26">
        <f t="shared" si="95"/>
        <v>0</v>
      </c>
      <c r="F1259" s="26">
        <f t="shared" si="96"/>
        <v>0</v>
      </c>
      <c r="G1259" s="26">
        <f t="shared" si="97"/>
        <v>0</v>
      </c>
      <c r="H1259" s="5"/>
    </row>
    <row r="1260" spans="1:8" x14ac:dyDescent="0.25">
      <c r="A1260" s="21" t="s">
        <v>45</v>
      </c>
      <c r="B1260" s="21"/>
      <c r="C1260" s="26"/>
      <c r="D1260" s="26"/>
      <c r="E1260" s="26">
        <f>C1260*(70/100)</f>
        <v>0</v>
      </c>
      <c r="F1260" s="26">
        <f>D1260*(30/100)</f>
        <v>0</v>
      </c>
      <c r="G1260" s="26">
        <f>E1260+F1260</f>
        <v>0</v>
      </c>
      <c r="H1260" s="69"/>
    </row>
    <row r="1261" spans="1:8" x14ac:dyDescent="0.25">
      <c r="A1261" s="53"/>
      <c r="B1261" s="53"/>
      <c r="C1261" s="52"/>
      <c r="D1261" s="52"/>
      <c r="E1261" s="52"/>
      <c r="F1261" s="52"/>
      <c r="G1261" s="52"/>
      <c r="H1261" s="70"/>
    </row>
    <row r="1262" spans="1:8" x14ac:dyDescent="0.25">
      <c r="A1262" s="16"/>
      <c r="B1262" s="16" t="s">
        <v>22</v>
      </c>
      <c r="C1262" s="111" t="s">
        <v>115</v>
      </c>
      <c r="D1262" s="24"/>
      <c r="E1262" s="24"/>
      <c r="H1262" s="16"/>
    </row>
    <row r="1263" spans="1:8" x14ac:dyDescent="0.25">
      <c r="A1263" s="16"/>
      <c r="B1263" s="16" t="s">
        <v>23</v>
      </c>
      <c r="C1263" s="112" t="s">
        <v>29</v>
      </c>
      <c r="D1263" s="24"/>
      <c r="E1263" s="24"/>
      <c r="H1263" s="16"/>
    </row>
    <row r="1264" spans="1:8" x14ac:dyDescent="0.25">
      <c r="B1264" s="16" t="s">
        <v>24</v>
      </c>
      <c r="C1264" s="113" t="s">
        <v>573</v>
      </c>
      <c r="D1264" s="24"/>
      <c r="E1264" s="24" t="s">
        <v>574</v>
      </c>
      <c r="H1264" s="16"/>
    </row>
    <row r="1282" spans="1:8" x14ac:dyDescent="0.25">
      <c r="F1282" s="143" t="s">
        <v>1</v>
      </c>
      <c r="G1282" s="144"/>
      <c r="H1282" s="21"/>
    </row>
    <row r="1283" spans="1:8" x14ac:dyDescent="0.25">
      <c r="A1283" s="13"/>
      <c r="B1283" s="10" t="s">
        <v>2</v>
      </c>
      <c r="C1283" s="140" t="s">
        <v>94</v>
      </c>
      <c r="D1283" s="145"/>
      <c r="E1283" s="146"/>
      <c r="F1283" s="14" t="s">
        <v>4</v>
      </c>
      <c r="G1283" s="14" t="s">
        <v>5</v>
      </c>
      <c r="H1283" s="5" t="s">
        <v>6</v>
      </c>
    </row>
    <row r="1284" spans="1:8" x14ac:dyDescent="0.25">
      <c r="A1284" s="40"/>
      <c r="B1284" s="10" t="s">
        <v>7</v>
      </c>
      <c r="C1284" s="140" t="s">
        <v>575</v>
      </c>
      <c r="D1284" s="141"/>
      <c r="E1284" s="142"/>
      <c r="F1284" s="15">
        <v>1</v>
      </c>
      <c r="G1284" s="15">
        <v>5</v>
      </c>
      <c r="H1284" s="21" t="s">
        <v>576</v>
      </c>
    </row>
    <row r="1285" spans="1:8" x14ac:dyDescent="0.25">
      <c r="A1285" s="5" t="s">
        <v>9</v>
      </c>
      <c r="B1285" s="5" t="s">
        <v>10</v>
      </c>
      <c r="C1285" s="14" t="s">
        <v>11</v>
      </c>
      <c r="D1285" s="14" t="s">
        <v>12</v>
      </c>
      <c r="E1285" s="14" t="s">
        <v>13</v>
      </c>
      <c r="F1285" s="14" t="s">
        <v>14</v>
      </c>
      <c r="G1285" s="14" t="s">
        <v>15</v>
      </c>
      <c r="H1285" s="5" t="s">
        <v>16</v>
      </c>
    </row>
    <row r="1286" spans="1:8" x14ac:dyDescent="0.25">
      <c r="A1286" s="9">
        <v>1</v>
      </c>
      <c r="B1286" s="1" t="s">
        <v>580</v>
      </c>
      <c r="C1286" s="27">
        <v>80.98</v>
      </c>
      <c r="D1286" s="27">
        <v>63.75</v>
      </c>
      <c r="E1286" s="25">
        <f>C1286*(60/100)</f>
        <v>48.588000000000001</v>
      </c>
      <c r="F1286" s="26">
        <f>D1286*(40/100)</f>
        <v>25.5</v>
      </c>
      <c r="G1286" s="26">
        <f>E1286+F1286</f>
        <v>74.087999999999994</v>
      </c>
      <c r="H1286" s="5" t="s">
        <v>110</v>
      </c>
    </row>
    <row r="1287" spans="1:8" x14ac:dyDescent="0.25">
      <c r="A1287" s="9">
        <v>2</v>
      </c>
      <c r="B1287" s="21" t="s">
        <v>577</v>
      </c>
      <c r="C1287" s="27">
        <v>72.510000000000005</v>
      </c>
      <c r="D1287" s="27">
        <v>67.5</v>
      </c>
      <c r="E1287" s="25">
        <f>C1287*(60/100)</f>
        <v>43.506</v>
      </c>
      <c r="F1287" s="26">
        <f>D1287*(40/100)</f>
        <v>27</v>
      </c>
      <c r="G1287" s="26">
        <f>E1287+F1287</f>
        <v>70.506</v>
      </c>
      <c r="H1287" s="5" t="s">
        <v>110</v>
      </c>
    </row>
    <row r="1288" spans="1:8" x14ac:dyDescent="0.25">
      <c r="A1288" s="9">
        <v>3</v>
      </c>
      <c r="B1288" s="21" t="s">
        <v>578</v>
      </c>
      <c r="C1288" s="27">
        <v>73.27</v>
      </c>
      <c r="D1288" s="27">
        <v>53.75</v>
      </c>
      <c r="E1288" s="25">
        <f>C1288*(60/100)</f>
        <v>43.961999999999996</v>
      </c>
      <c r="F1288" s="26">
        <f>D1288*(40/100)</f>
        <v>21.5</v>
      </c>
      <c r="G1288" s="26">
        <f>E1288+F1288</f>
        <v>65.461999999999989</v>
      </c>
      <c r="H1288" s="5" t="s">
        <v>110</v>
      </c>
    </row>
    <row r="1289" spans="1:8" x14ac:dyDescent="0.25">
      <c r="A1289" s="9">
        <v>4</v>
      </c>
      <c r="B1289" s="1" t="s">
        <v>579</v>
      </c>
      <c r="C1289" s="27">
        <v>75.319999999999993</v>
      </c>
      <c r="D1289" s="27">
        <v>50</v>
      </c>
      <c r="E1289" s="25">
        <f>C1289*(60/100)</f>
        <v>45.191999999999993</v>
      </c>
      <c r="F1289" s="26">
        <f>D1289*(40/100)</f>
        <v>20</v>
      </c>
      <c r="G1289" s="26">
        <f>E1289+F1289</f>
        <v>65.191999999999993</v>
      </c>
      <c r="H1289" s="5" t="s">
        <v>110</v>
      </c>
    </row>
    <row r="1290" spans="1:8" x14ac:dyDescent="0.25">
      <c r="A1290" s="54"/>
    </row>
    <row r="1291" spans="1:8" x14ac:dyDescent="0.25">
      <c r="A1291" s="54"/>
    </row>
    <row r="1292" spans="1:8" x14ac:dyDescent="0.25">
      <c r="A1292" s="54"/>
      <c r="B1292" s="16" t="s">
        <v>22</v>
      </c>
      <c r="C1292" s="55" t="s">
        <v>115</v>
      </c>
    </row>
    <row r="1293" spans="1:8" x14ac:dyDescent="0.25">
      <c r="B1293" s="16" t="s">
        <v>23</v>
      </c>
      <c r="C1293" s="2">
        <v>0.58333333333333337</v>
      </c>
    </row>
    <row r="1294" spans="1:8" x14ac:dyDescent="0.25">
      <c r="B1294" s="16" t="s">
        <v>24</v>
      </c>
      <c r="C1294" s="39" t="s">
        <v>581</v>
      </c>
    </row>
    <row r="1317" spans="1:8" x14ac:dyDescent="0.25">
      <c r="F1317" s="143" t="s">
        <v>1</v>
      </c>
      <c r="G1317" s="144"/>
      <c r="H1317" s="96" t="s">
        <v>582</v>
      </c>
    </row>
    <row r="1318" spans="1:8" x14ac:dyDescent="0.25">
      <c r="A1318" s="13"/>
      <c r="B1318" s="10" t="s">
        <v>2</v>
      </c>
      <c r="C1318" s="140" t="s">
        <v>54</v>
      </c>
      <c r="D1318" s="145"/>
      <c r="E1318" s="146"/>
      <c r="F1318" s="14" t="s">
        <v>4</v>
      </c>
      <c r="G1318" s="14" t="s">
        <v>5</v>
      </c>
      <c r="H1318" s="5" t="s">
        <v>6</v>
      </c>
    </row>
    <row r="1319" spans="1:8" x14ac:dyDescent="0.25">
      <c r="A1319" s="40"/>
      <c r="B1319" s="10" t="s">
        <v>7</v>
      </c>
      <c r="C1319" s="140" t="s">
        <v>583</v>
      </c>
      <c r="D1319" s="141"/>
      <c r="E1319" s="142"/>
      <c r="F1319" s="15">
        <v>1</v>
      </c>
      <c r="G1319" s="15">
        <v>5</v>
      </c>
      <c r="H1319" s="21" t="s">
        <v>97</v>
      </c>
    </row>
    <row r="1320" spans="1:8" x14ac:dyDescent="0.25">
      <c r="A1320" s="5" t="s">
        <v>9</v>
      </c>
      <c r="B1320" s="5" t="s">
        <v>10</v>
      </c>
      <c r="C1320" s="14" t="s">
        <v>11</v>
      </c>
      <c r="D1320" s="14" t="s">
        <v>12</v>
      </c>
      <c r="E1320" s="14" t="s">
        <v>13</v>
      </c>
      <c r="F1320" s="14" t="s">
        <v>14</v>
      </c>
      <c r="G1320" s="14" t="s">
        <v>15</v>
      </c>
      <c r="H1320" s="5" t="s">
        <v>16</v>
      </c>
    </row>
    <row r="1321" spans="1:8" x14ac:dyDescent="0.25">
      <c r="A1321" s="9">
        <f>IF(ISTEXT(B1321),0+1,"")</f>
        <v>1</v>
      </c>
      <c r="B1321" s="21" t="s">
        <v>584</v>
      </c>
      <c r="C1321" s="27">
        <v>82.341759999999994</v>
      </c>
      <c r="D1321" s="27">
        <v>82.5</v>
      </c>
      <c r="E1321" s="25">
        <f>C1321*(60/100)</f>
        <v>49.405055999999995</v>
      </c>
      <c r="F1321" s="26">
        <f>D1321*(40/100)</f>
        <v>33</v>
      </c>
      <c r="G1321" s="26">
        <f>E1321+F1321</f>
        <v>82.405056000000002</v>
      </c>
      <c r="H1321" s="5" t="s">
        <v>17</v>
      </c>
    </row>
    <row r="1322" spans="1:8" x14ac:dyDescent="0.25">
      <c r="A1322" s="9">
        <f>IF(ISTEXT(B1322),A1321+1,"")</f>
        <v>2</v>
      </c>
      <c r="B1322" s="21" t="s">
        <v>585</v>
      </c>
      <c r="C1322" s="27">
        <v>84.736000000000004</v>
      </c>
      <c r="D1322" s="27">
        <v>75</v>
      </c>
      <c r="E1322" s="25">
        <f t="shared" ref="E1322:E1324" si="98">C1322*(60/100)</f>
        <v>50.8416</v>
      </c>
      <c r="F1322" s="26">
        <f t="shared" ref="F1322:F1324" si="99">D1322*(40/100)</f>
        <v>30</v>
      </c>
      <c r="G1322" s="26">
        <f t="shared" ref="G1322:G1324" si="100">E1322+F1322</f>
        <v>80.8416</v>
      </c>
      <c r="H1322" s="5" t="s">
        <v>17</v>
      </c>
    </row>
    <row r="1323" spans="1:8" x14ac:dyDescent="0.25">
      <c r="A1323" s="9">
        <f>IF(ISTEXT(B1323),A1322+1,"")</f>
        <v>3</v>
      </c>
      <c r="B1323" s="1" t="s">
        <v>586</v>
      </c>
      <c r="C1323" s="27">
        <v>84.207226000000006</v>
      </c>
      <c r="D1323" s="27">
        <v>71.25</v>
      </c>
      <c r="E1323" s="25">
        <f t="shared" si="98"/>
        <v>50.524335600000001</v>
      </c>
      <c r="F1323" s="26">
        <f t="shared" si="99"/>
        <v>28.5</v>
      </c>
      <c r="G1323" s="26">
        <f t="shared" si="100"/>
        <v>79.024335600000001</v>
      </c>
      <c r="H1323" s="5" t="s">
        <v>17</v>
      </c>
    </row>
    <row r="1324" spans="1:8" x14ac:dyDescent="0.25">
      <c r="A1324" s="9">
        <f>IF(ISTEXT(B1324),A1323+1,"")</f>
        <v>4</v>
      </c>
      <c r="B1324" s="1" t="s">
        <v>587</v>
      </c>
      <c r="C1324" s="27">
        <v>60.28</v>
      </c>
      <c r="D1324" s="27"/>
      <c r="E1324" s="25">
        <f t="shared" si="98"/>
        <v>36.167999999999999</v>
      </c>
      <c r="F1324" s="26">
        <f t="shared" si="99"/>
        <v>0</v>
      </c>
      <c r="G1324" s="26">
        <f t="shared" si="100"/>
        <v>36.167999999999999</v>
      </c>
      <c r="H1324" s="21" t="s">
        <v>93</v>
      </c>
    </row>
    <row r="1325" spans="1:8" x14ac:dyDescent="0.25">
      <c r="A1325" s="54"/>
    </row>
    <row r="1326" spans="1:8" x14ac:dyDescent="0.25">
      <c r="A1326" s="54"/>
    </row>
    <row r="1327" spans="1:8" x14ac:dyDescent="0.25">
      <c r="A1327" s="54"/>
      <c r="B1327" s="16" t="s">
        <v>22</v>
      </c>
      <c r="C1327" s="55" t="s">
        <v>115</v>
      </c>
    </row>
    <row r="1328" spans="1:8" x14ac:dyDescent="0.25">
      <c r="B1328" s="16" t="s">
        <v>23</v>
      </c>
      <c r="C1328" s="2" t="s">
        <v>29</v>
      </c>
    </row>
    <row r="1329" spans="2:3" x14ac:dyDescent="0.25">
      <c r="B1329" s="16" t="s">
        <v>24</v>
      </c>
      <c r="C1329" s="39" t="s">
        <v>588</v>
      </c>
    </row>
    <row r="1352" spans="1:8" x14ac:dyDescent="0.25">
      <c r="F1352" s="143" t="s">
        <v>1</v>
      </c>
      <c r="G1352" s="144"/>
      <c r="H1352" s="21"/>
    </row>
    <row r="1353" spans="1:8" x14ac:dyDescent="0.25">
      <c r="A1353" s="13"/>
      <c r="B1353" s="10" t="s">
        <v>2</v>
      </c>
      <c r="C1353" s="140" t="s">
        <v>590</v>
      </c>
      <c r="D1353" s="145"/>
      <c r="E1353" s="146"/>
      <c r="F1353" s="14" t="s">
        <v>4</v>
      </c>
      <c r="G1353" s="14" t="s">
        <v>5</v>
      </c>
      <c r="H1353" s="5" t="s">
        <v>6</v>
      </c>
    </row>
    <row r="1354" spans="1:8" x14ac:dyDescent="0.25">
      <c r="A1354" s="40"/>
      <c r="B1354" s="10" t="s">
        <v>7</v>
      </c>
      <c r="C1354" s="140"/>
      <c r="D1354" s="141"/>
      <c r="E1354" s="142"/>
      <c r="F1354" s="15">
        <v>1</v>
      </c>
      <c r="G1354" s="15">
        <v>6</v>
      </c>
      <c r="H1354" s="21" t="s">
        <v>591</v>
      </c>
    </row>
    <row r="1355" spans="1:8" x14ac:dyDescent="0.25">
      <c r="A1355" s="5" t="s">
        <v>9</v>
      </c>
      <c r="B1355" s="5" t="s">
        <v>10</v>
      </c>
      <c r="C1355" s="14" t="s">
        <v>11</v>
      </c>
      <c r="D1355" s="14" t="s">
        <v>12</v>
      </c>
      <c r="E1355" s="14" t="s">
        <v>13</v>
      </c>
      <c r="F1355" s="14" t="s">
        <v>14</v>
      </c>
      <c r="G1355" s="14" t="s">
        <v>15</v>
      </c>
      <c r="H1355" s="5" t="s">
        <v>16</v>
      </c>
    </row>
    <row r="1356" spans="1:8" x14ac:dyDescent="0.25">
      <c r="A1356" s="9">
        <v>1</v>
      </c>
      <c r="B1356" s="21" t="s">
        <v>592</v>
      </c>
      <c r="C1356" s="27">
        <v>81.916970000000006</v>
      </c>
      <c r="D1356" s="27">
        <v>80</v>
      </c>
      <c r="E1356" s="25">
        <f>C1356*(60/100)</f>
        <v>49.150182000000001</v>
      </c>
      <c r="F1356" s="26">
        <f>D1356*(40/100)</f>
        <v>32</v>
      </c>
      <c r="G1356" s="26">
        <f>E1356+F1356</f>
        <v>81.150182000000001</v>
      </c>
      <c r="H1356" s="5" t="s">
        <v>26</v>
      </c>
    </row>
    <row r="1357" spans="1:8" x14ac:dyDescent="0.25">
      <c r="A1357" s="9">
        <v>2</v>
      </c>
      <c r="B1357" s="21" t="s">
        <v>593</v>
      </c>
      <c r="C1357" s="27">
        <v>73.717519999999993</v>
      </c>
      <c r="D1357" s="27">
        <v>87.5</v>
      </c>
      <c r="E1357" s="25">
        <f t="shared" ref="E1357:E1365" si="101">C1357*(60/100)</f>
        <v>44.230511999999997</v>
      </c>
      <c r="F1357" s="26">
        <f t="shared" ref="F1357:F1365" si="102">D1357*(40/100)</f>
        <v>35</v>
      </c>
      <c r="G1357" s="26">
        <f t="shared" ref="G1357:G1365" si="103">E1357+F1357</f>
        <v>79.230512000000004</v>
      </c>
      <c r="H1357" s="5" t="s">
        <v>26</v>
      </c>
    </row>
    <row r="1358" spans="1:8" x14ac:dyDescent="0.25">
      <c r="A1358" s="9">
        <v>3</v>
      </c>
      <c r="B1358" s="21" t="s">
        <v>46</v>
      </c>
      <c r="C1358" s="27">
        <v>75.076220000000006</v>
      </c>
      <c r="D1358" s="27">
        <v>70</v>
      </c>
      <c r="E1358" s="25">
        <f t="shared" si="101"/>
        <v>45.045732000000001</v>
      </c>
      <c r="F1358" s="26">
        <f t="shared" si="102"/>
        <v>28</v>
      </c>
      <c r="G1358" s="26">
        <f t="shared" si="103"/>
        <v>73.045732000000001</v>
      </c>
      <c r="H1358" s="5" t="s">
        <v>26</v>
      </c>
    </row>
    <row r="1359" spans="1:8" x14ac:dyDescent="0.25">
      <c r="A1359" s="9">
        <v>4</v>
      </c>
      <c r="B1359" s="1" t="s">
        <v>594</v>
      </c>
      <c r="C1359" s="27">
        <v>73.917820000000006</v>
      </c>
      <c r="D1359" s="27">
        <v>70</v>
      </c>
      <c r="E1359" s="25">
        <f t="shared" si="101"/>
        <v>44.350692000000002</v>
      </c>
      <c r="F1359" s="26">
        <f t="shared" si="102"/>
        <v>28</v>
      </c>
      <c r="G1359" s="26">
        <f t="shared" si="103"/>
        <v>72.350692000000009</v>
      </c>
      <c r="H1359" s="5" t="s">
        <v>26</v>
      </c>
    </row>
    <row r="1360" spans="1:8" x14ac:dyDescent="0.25">
      <c r="A1360" s="9">
        <v>5</v>
      </c>
      <c r="B1360" s="1" t="s">
        <v>595</v>
      </c>
      <c r="C1360" s="27">
        <v>75.707149999999999</v>
      </c>
      <c r="D1360" s="27">
        <v>63.75</v>
      </c>
      <c r="E1360" s="25">
        <f t="shared" si="101"/>
        <v>45.424289999999999</v>
      </c>
      <c r="F1360" s="26">
        <f t="shared" si="102"/>
        <v>25.5</v>
      </c>
      <c r="G1360" s="26">
        <f t="shared" si="103"/>
        <v>70.924289999999999</v>
      </c>
      <c r="H1360" s="5" t="s">
        <v>26</v>
      </c>
    </row>
    <row r="1361" spans="1:8" x14ac:dyDescent="0.25">
      <c r="A1361" s="9">
        <v>6</v>
      </c>
      <c r="B1361" s="1" t="s">
        <v>596</v>
      </c>
      <c r="C1361" s="27">
        <v>70.321730000000002</v>
      </c>
      <c r="D1361" s="27">
        <v>61.25</v>
      </c>
      <c r="E1361" s="25">
        <f t="shared" si="101"/>
        <v>42.193038000000001</v>
      </c>
      <c r="F1361" s="26">
        <f t="shared" si="102"/>
        <v>24.5</v>
      </c>
      <c r="G1361" s="26">
        <f t="shared" si="103"/>
        <v>66.693038000000001</v>
      </c>
      <c r="H1361" s="5" t="s">
        <v>26</v>
      </c>
    </row>
    <row r="1362" spans="1:8" x14ac:dyDescent="0.25">
      <c r="A1362" s="9">
        <v>7</v>
      </c>
      <c r="B1362" s="97" t="s">
        <v>597</v>
      </c>
      <c r="C1362" s="27">
        <v>72.434550000000002</v>
      </c>
      <c r="D1362" s="27">
        <v>57.5</v>
      </c>
      <c r="E1362" s="25">
        <f t="shared" si="101"/>
        <v>43.460729999999998</v>
      </c>
      <c r="F1362" s="26">
        <f t="shared" si="102"/>
        <v>23</v>
      </c>
      <c r="G1362" s="26">
        <f t="shared" si="103"/>
        <v>66.460729999999998</v>
      </c>
      <c r="H1362" s="5" t="s">
        <v>26</v>
      </c>
    </row>
    <row r="1363" spans="1:8" x14ac:dyDescent="0.25">
      <c r="A1363" s="9">
        <v>8</v>
      </c>
      <c r="B1363" s="1" t="s">
        <v>598</v>
      </c>
      <c r="C1363" s="27">
        <v>69.283349999999999</v>
      </c>
      <c r="D1363" s="27">
        <v>60</v>
      </c>
      <c r="E1363" s="25">
        <f t="shared" si="101"/>
        <v>41.570009999999996</v>
      </c>
      <c r="F1363" s="26">
        <f t="shared" si="102"/>
        <v>24</v>
      </c>
      <c r="G1363" s="26">
        <f t="shared" si="103"/>
        <v>65.570009999999996</v>
      </c>
      <c r="H1363" s="21" t="s">
        <v>60</v>
      </c>
    </row>
    <row r="1364" spans="1:8" x14ac:dyDescent="0.25">
      <c r="A1364" s="9">
        <v>9</v>
      </c>
      <c r="B1364" s="1" t="s">
        <v>599</v>
      </c>
      <c r="C1364" s="27">
        <v>68.179929999999999</v>
      </c>
      <c r="D1364" s="27">
        <v>58.75</v>
      </c>
      <c r="E1364" s="25">
        <f t="shared" si="101"/>
        <v>40.907958000000001</v>
      </c>
      <c r="F1364" s="26">
        <f t="shared" si="102"/>
        <v>23.5</v>
      </c>
      <c r="G1364" s="26">
        <f t="shared" si="103"/>
        <v>64.407958000000008</v>
      </c>
      <c r="H1364" s="21" t="s">
        <v>60</v>
      </c>
    </row>
    <row r="1365" spans="1:8" x14ac:dyDescent="0.25">
      <c r="A1365" s="9">
        <v>10</v>
      </c>
      <c r="B1365" s="1" t="s">
        <v>600</v>
      </c>
      <c r="C1365" s="27">
        <v>72.232190000000003</v>
      </c>
      <c r="D1365" s="27"/>
      <c r="E1365" s="25">
        <f t="shared" si="101"/>
        <v>43.339314000000002</v>
      </c>
      <c r="F1365" s="26">
        <f t="shared" si="102"/>
        <v>0</v>
      </c>
      <c r="G1365" s="26">
        <f t="shared" si="103"/>
        <v>43.339314000000002</v>
      </c>
      <c r="H1365" s="21" t="s">
        <v>100</v>
      </c>
    </row>
    <row r="1368" spans="1:8" x14ac:dyDescent="0.25">
      <c r="B1368" s="6" t="s">
        <v>601</v>
      </c>
    </row>
    <row r="1369" spans="1:8" x14ac:dyDescent="0.25">
      <c r="B1369" s="6" t="s">
        <v>602</v>
      </c>
    </row>
    <row r="1373" spans="1:8" x14ac:dyDescent="0.25">
      <c r="B1373" s="16" t="s">
        <v>22</v>
      </c>
      <c r="C1373" s="55" t="s">
        <v>115</v>
      </c>
    </row>
    <row r="1374" spans="1:8" x14ac:dyDescent="0.25">
      <c r="B1374" s="16" t="s">
        <v>23</v>
      </c>
      <c r="C1374" s="39" t="s">
        <v>29</v>
      </c>
    </row>
    <row r="1375" spans="1:8" x14ac:dyDescent="0.25">
      <c r="B1375" s="16" t="s">
        <v>24</v>
      </c>
      <c r="C1375" s="39" t="s">
        <v>603</v>
      </c>
    </row>
    <row r="1387" spans="1:8" x14ac:dyDescent="0.25">
      <c r="B1387" s="16"/>
      <c r="C1387" s="24"/>
      <c r="D1387" s="24"/>
      <c r="E1387" s="24"/>
      <c r="F1387" s="11" t="s">
        <v>1</v>
      </c>
      <c r="G1387" s="71"/>
      <c r="H1387" s="5"/>
    </row>
    <row r="1388" spans="1:8" x14ac:dyDescent="0.25">
      <c r="B1388" s="5" t="s">
        <v>2</v>
      </c>
      <c r="C1388" s="11" t="s">
        <v>604</v>
      </c>
      <c r="D1388" s="14"/>
      <c r="E1388" s="12"/>
      <c r="F1388" s="14" t="s">
        <v>4</v>
      </c>
      <c r="G1388" s="14" t="s">
        <v>5</v>
      </c>
      <c r="H1388" s="5" t="s">
        <v>6</v>
      </c>
    </row>
    <row r="1389" spans="1:8" x14ac:dyDescent="0.25">
      <c r="B1389" s="9" t="s">
        <v>7</v>
      </c>
      <c r="C1389" s="11" t="s">
        <v>605</v>
      </c>
      <c r="D1389" s="71"/>
      <c r="E1389" s="12"/>
      <c r="F1389" s="15">
        <v>1</v>
      </c>
      <c r="G1389" s="15">
        <v>5</v>
      </c>
      <c r="H1389" s="21" t="s">
        <v>8</v>
      </c>
    </row>
    <row r="1390" spans="1:8" x14ac:dyDescent="0.25">
      <c r="A1390" s="5" t="s">
        <v>9</v>
      </c>
      <c r="B1390" s="5" t="s">
        <v>10</v>
      </c>
      <c r="C1390" s="72" t="s">
        <v>11</v>
      </c>
      <c r="D1390" s="72" t="s">
        <v>12</v>
      </c>
      <c r="E1390" s="72" t="s">
        <v>13</v>
      </c>
      <c r="F1390" s="14" t="s">
        <v>14</v>
      </c>
      <c r="G1390" s="14" t="s">
        <v>15</v>
      </c>
      <c r="H1390" s="5" t="s">
        <v>16</v>
      </c>
    </row>
    <row r="1391" spans="1:8" x14ac:dyDescent="0.25">
      <c r="A1391" s="5">
        <v>1</v>
      </c>
      <c r="B1391" s="21" t="s">
        <v>606</v>
      </c>
      <c r="C1391" s="26">
        <v>77.626000000000005</v>
      </c>
      <c r="D1391" s="26">
        <v>73.75</v>
      </c>
      <c r="E1391" s="26">
        <v>46.576000000000001</v>
      </c>
      <c r="F1391" s="26">
        <v>29.5</v>
      </c>
      <c r="G1391" s="26">
        <v>76.075999999999993</v>
      </c>
      <c r="H1391" s="5" t="s">
        <v>17</v>
      </c>
    </row>
    <row r="1392" spans="1:8" x14ac:dyDescent="0.25">
      <c r="A1392" s="5">
        <v>2</v>
      </c>
      <c r="B1392" s="21" t="s">
        <v>607</v>
      </c>
      <c r="C1392" s="26">
        <v>79.613</v>
      </c>
      <c r="D1392" s="26">
        <v>62.5</v>
      </c>
      <c r="E1392" s="26">
        <v>47.768000000000001</v>
      </c>
      <c r="F1392" s="26">
        <v>25</v>
      </c>
      <c r="G1392" s="26">
        <v>72.768000000000001</v>
      </c>
      <c r="H1392" s="5" t="s">
        <v>17</v>
      </c>
    </row>
    <row r="1393" spans="1:8" x14ac:dyDescent="0.25">
      <c r="A1393" s="5">
        <v>3</v>
      </c>
      <c r="B1393" s="21" t="s">
        <v>608</v>
      </c>
      <c r="C1393" s="26">
        <v>76.915000000000006</v>
      </c>
      <c r="D1393" s="26">
        <v>65</v>
      </c>
      <c r="E1393" s="26">
        <v>46.149000000000001</v>
      </c>
      <c r="F1393" s="26">
        <v>26</v>
      </c>
      <c r="G1393" s="26">
        <v>72.149000000000001</v>
      </c>
      <c r="H1393" s="5" t="s">
        <v>17</v>
      </c>
    </row>
    <row r="1394" spans="1:8" x14ac:dyDescent="0.25">
      <c r="A1394" s="5">
        <v>4</v>
      </c>
      <c r="B1394" s="21" t="s">
        <v>106</v>
      </c>
      <c r="C1394" s="26">
        <v>74.816000000000003</v>
      </c>
      <c r="D1394" s="26">
        <v>63.75</v>
      </c>
      <c r="E1394" s="26">
        <v>44.89</v>
      </c>
      <c r="F1394" s="26">
        <v>25.5</v>
      </c>
      <c r="G1394" s="26">
        <v>70.39</v>
      </c>
      <c r="H1394" s="5" t="s">
        <v>17</v>
      </c>
    </row>
    <row r="1395" spans="1:8" x14ac:dyDescent="0.25">
      <c r="A1395" s="5">
        <v>5</v>
      </c>
      <c r="B1395" s="21" t="s">
        <v>609</v>
      </c>
      <c r="C1395" s="26">
        <v>72.361999999999995</v>
      </c>
      <c r="D1395" s="26">
        <v>66.25</v>
      </c>
      <c r="E1395" s="26">
        <v>43.417000000000002</v>
      </c>
      <c r="F1395" s="26">
        <v>26.5</v>
      </c>
      <c r="G1395" s="26">
        <v>69.917000000000002</v>
      </c>
      <c r="H1395" s="5" t="s">
        <v>17</v>
      </c>
    </row>
    <row r="1396" spans="1:8" x14ac:dyDescent="0.25">
      <c r="A1396" s="5">
        <v>6</v>
      </c>
      <c r="B1396" s="21" t="s">
        <v>610</v>
      </c>
      <c r="C1396" s="26">
        <v>72.043999999999997</v>
      </c>
      <c r="D1396" s="26">
        <v>66.25</v>
      </c>
      <c r="E1396" s="26">
        <v>43.225999999999999</v>
      </c>
      <c r="F1396" s="26">
        <v>26.5</v>
      </c>
      <c r="G1396" s="26">
        <v>69.725999999999999</v>
      </c>
      <c r="H1396" s="5" t="s">
        <v>17</v>
      </c>
    </row>
    <row r="1397" spans="1:8" x14ac:dyDescent="0.25">
      <c r="A1397" s="5">
        <v>7</v>
      </c>
      <c r="B1397" s="21" t="s">
        <v>611</v>
      </c>
      <c r="C1397" s="26">
        <v>71.179000000000002</v>
      </c>
      <c r="D1397" s="26">
        <v>65</v>
      </c>
      <c r="E1397" s="26">
        <v>42.707000000000001</v>
      </c>
      <c r="F1397" s="26">
        <v>26</v>
      </c>
      <c r="G1397" s="26">
        <v>68.706999999999994</v>
      </c>
      <c r="H1397" s="5" t="s">
        <v>17</v>
      </c>
    </row>
    <row r="1398" spans="1:8" x14ac:dyDescent="0.25">
      <c r="A1398" s="5">
        <v>8</v>
      </c>
      <c r="B1398" s="21" t="s">
        <v>612</v>
      </c>
      <c r="C1398" s="26">
        <v>72.926000000000002</v>
      </c>
      <c r="D1398" s="26">
        <v>61.25</v>
      </c>
      <c r="E1398" s="26">
        <v>43.756</v>
      </c>
      <c r="F1398" s="26">
        <v>24.5</v>
      </c>
      <c r="G1398" s="26">
        <v>68.256</v>
      </c>
      <c r="H1398" s="5" t="s">
        <v>17</v>
      </c>
    </row>
    <row r="1399" spans="1:8" x14ac:dyDescent="0.25">
      <c r="A1399" s="5">
        <v>9</v>
      </c>
      <c r="B1399" s="21" t="s">
        <v>613</v>
      </c>
      <c r="C1399" s="26">
        <v>71.320999999999998</v>
      </c>
      <c r="D1399" s="26">
        <v>55</v>
      </c>
      <c r="E1399" s="26">
        <v>42.792999999999999</v>
      </c>
      <c r="F1399" s="26">
        <v>22</v>
      </c>
      <c r="G1399" s="26">
        <v>64.793000000000006</v>
      </c>
      <c r="H1399" s="5" t="s">
        <v>17</v>
      </c>
    </row>
    <row r="1400" spans="1:8" x14ac:dyDescent="0.25">
      <c r="A1400" s="5">
        <v>10</v>
      </c>
      <c r="B1400" s="21" t="s">
        <v>105</v>
      </c>
      <c r="C1400" s="26">
        <v>77.480999999999995</v>
      </c>
      <c r="D1400" s="26">
        <v>80</v>
      </c>
      <c r="E1400" s="26">
        <v>46.488999999999997</v>
      </c>
      <c r="F1400" s="26">
        <v>32</v>
      </c>
      <c r="G1400" s="26">
        <v>78.489000000000004</v>
      </c>
      <c r="H1400" s="21" t="s">
        <v>93</v>
      </c>
    </row>
    <row r="1401" spans="1:8" x14ac:dyDescent="0.25">
      <c r="A1401" s="5">
        <v>11</v>
      </c>
      <c r="B1401" s="21" t="s">
        <v>614</v>
      </c>
      <c r="C1401" s="26">
        <v>73.28</v>
      </c>
      <c r="D1401" s="26">
        <v>72.5</v>
      </c>
      <c r="E1401" s="26">
        <v>43.968000000000004</v>
      </c>
      <c r="F1401" s="26">
        <v>29</v>
      </c>
      <c r="G1401" s="26">
        <v>72.968000000000004</v>
      </c>
      <c r="H1401" s="21" t="s">
        <v>93</v>
      </c>
    </row>
    <row r="1402" spans="1:8" x14ac:dyDescent="0.25">
      <c r="A1402" s="6"/>
      <c r="B1402" s="53"/>
      <c r="C1402" s="52"/>
      <c r="D1402" s="52"/>
      <c r="E1402" s="52"/>
      <c r="F1402" s="52"/>
      <c r="G1402" s="52"/>
      <c r="H1402" s="6"/>
    </row>
    <row r="1403" spans="1:8" x14ac:dyDescent="0.25">
      <c r="A1403" s="6"/>
      <c r="B1403" s="61" t="s">
        <v>615</v>
      </c>
      <c r="C1403" s="73"/>
      <c r="D1403" s="73"/>
      <c r="E1403" s="73"/>
      <c r="F1403" s="73"/>
      <c r="G1403" s="52"/>
      <c r="H1403" s="6"/>
    </row>
    <row r="1404" spans="1:8" x14ac:dyDescent="0.25">
      <c r="A1404" s="6"/>
      <c r="B1404" s="74" t="s">
        <v>616</v>
      </c>
      <c r="C1404" s="73"/>
      <c r="D1404" s="73"/>
      <c r="E1404" s="73"/>
      <c r="F1404" s="73"/>
      <c r="G1404" s="52"/>
      <c r="H1404" s="6"/>
    </row>
    <row r="1405" spans="1:8" x14ac:dyDescent="0.25">
      <c r="A1405" s="6"/>
      <c r="B1405" s="98" t="s">
        <v>617</v>
      </c>
      <c r="C1405" s="52"/>
      <c r="D1405" s="52"/>
      <c r="E1405" s="52"/>
      <c r="F1405" s="52"/>
      <c r="G1405" s="52"/>
      <c r="H1405" s="6"/>
    </row>
    <row r="1407" spans="1:8" x14ac:dyDescent="0.25">
      <c r="B1407" s="16" t="s">
        <v>618</v>
      </c>
      <c r="C1407" s="39" t="s">
        <v>619</v>
      </c>
    </row>
    <row r="1408" spans="1:8" x14ac:dyDescent="0.25">
      <c r="B1408" s="16" t="s">
        <v>620</v>
      </c>
      <c r="C1408" s="39" t="s">
        <v>621</v>
      </c>
    </row>
    <row r="1409" spans="1:8" x14ac:dyDescent="0.25">
      <c r="B1409" s="16" t="s">
        <v>622</v>
      </c>
      <c r="C1409" s="39" t="s">
        <v>623</v>
      </c>
    </row>
    <row r="1422" spans="1:8" x14ac:dyDescent="0.25">
      <c r="F1422" s="143" t="s">
        <v>1</v>
      </c>
      <c r="G1422" s="144"/>
      <c r="H1422" s="21"/>
    </row>
    <row r="1423" spans="1:8" x14ac:dyDescent="0.25">
      <c r="A1423" s="13"/>
      <c r="B1423" s="10" t="s">
        <v>2</v>
      </c>
      <c r="C1423" s="140" t="s">
        <v>604</v>
      </c>
      <c r="D1423" s="141"/>
      <c r="E1423" s="142"/>
      <c r="F1423" s="14" t="s">
        <v>4</v>
      </c>
      <c r="G1423" s="14" t="s">
        <v>5</v>
      </c>
      <c r="H1423" s="5" t="s">
        <v>6</v>
      </c>
    </row>
    <row r="1424" spans="1:8" x14ac:dyDescent="0.25">
      <c r="A1424" s="40"/>
      <c r="B1424" s="10" t="s">
        <v>7</v>
      </c>
      <c r="C1424" s="140" t="s">
        <v>624</v>
      </c>
      <c r="D1424" s="141"/>
      <c r="E1424" s="142"/>
      <c r="F1424" s="15">
        <v>1</v>
      </c>
      <c r="G1424" s="15">
        <v>5</v>
      </c>
      <c r="H1424" s="21" t="s">
        <v>8</v>
      </c>
    </row>
    <row r="1425" spans="1:8" x14ac:dyDescent="0.25">
      <c r="A1425" s="5" t="s">
        <v>9</v>
      </c>
      <c r="B1425" s="5" t="s">
        <v>10</v>
      </c>
      <c r="C1425" s="14" t="s">
        <v>11</v>
      </c>
      <c r="D1425" s="14" t="s">
        <v>12</v>
      </c>
      <c r="E1425" s="14" t="s">
        <v>13</v>
      </c>
      <c r="F1425" s="14" t="s">
        <v>14</v>
      </c>
      <c r="G1425" s="14" t="s">
        <v>15</v>
      </c>
      <c r="H1425" s="5" t="s">
        <v>16</v>
      </c>
    </row>
    <row r="1426" spans="1:8" x14ac:dyDescent="0.25">
      <c r="A1426" s="5">
        <v>1</v>
      </c>
      <c r="B1426" s="21" t="s">
        <v>625</v>
      </c>
      <c r="C1426" s="26">
        <v>87.647999999999996</v>
      </c>
      <c r="D1426" s="26">
        <v>88.75</v>
      </c>
      <c r="E1426" s="26">
        <f t="shared" ref="E1426" si="104">C1426*(60/100)</f>
        <v>52.588799999999999</v>
      </c>
      <c r="F1426" s="26">
        <f t="shared" ref="F1426" si="105">D1426*(40/100)</f>
        <v>35.5</v>
      </c>
      <c r="G1426" s="26">
        <f t="shared" ref="G1426" si="106">E1426+F1426</f>
        <v>88.088799999999992</v>
      </c>
      <c r="H1426" s="5" t="s">
        <v>17</v>
      </c>
    </row>
    <row r="1427" spans="1:8" x14ac:dyDescent="0.25">
      <c r="A1427" s="5">
        <v>2</v>
      </c>
      <c r="B1427" s="21" t="s">
        <v>626</v>
      </c>
      <c r="C1427" s="26">
        <v>86.016000000000005</v>
      </c>
      <c r="D1427" s="26">
        <v>88.75</v>
      </c>
      <c r="E1427" s="26">
        <v>51.61</v>
      </c>
      <c r="F1427" s="26">
        <v>35.5</v>
      </c>
      <c r="G1427" s="26">
        <v>87.11</v>
      </c>
      <c r="H1427" s="5" t="s">
        <v>17</v>
      </c>
    </row>
    <row r="1428" spans="1:8" x14ac:dyDescent="0.25">
      <c r="A1428" s="5">
        <v>3</v>
      </c>
      <c r="B1428" s="21" t="s">
        <v>627</v>
      </c>
      <c r="C1428" s="27">
        <v>90.59</v>
      </c>
      <c r="D1428" s="27">
        <v>81.25</v>
      </c>
      <c r="E1428" s="25">
        <v>54.353999999999999</v>
      </c>
      <c r="F1428" s="26">
        <v>32.5</v>
      </c>
      <c r="G1428" s="26">
        <v>86.853999999999999</v>
      </c>
      <c r="H1428" s="5" t="s">
        <v>17</v>
      </c>
    </row>
    <row r="1429" spans="1:8" x14ac:dyDescent="0.25">
      <c r="A1429" s="5">
        <v>4</v>
      </c>
      <c r="B1429" s="21" t="s">
        <v>628</v>
      </c>
      <c r="C1429" s="26">
        <v>90.096000000000004</v>
      </c>
      <c r="D1429" s="26">
        <v>80</v>
      </c>
      <c r="E1429" s="26">
        <f t="shared" ref="E1429:E1430" si="107">C1429*(60/100)</f>
        <v>54.057600000000001</v>
      </c>
      <c r="F1429" s="26">
        <f t="shared" ref="F1429:F1430" si="108">D1429*(40/100)</f>
        <v>32</v>
      </c>
      <c r="G1429" s="26">
        <f t="shared" ref="G1429:G1430" si="109">E1429+F1429</f>
        <v>86.057600000000008</v>
      </c>
      <c r="H1429" s="5" t="s">
        <v>17</v>
      </c>
    </row>
    <row r="1430" spans="1:8" x14ac:dyDescent="0.25">
      <c r="A1430" s="5">
        <v>5</v>
      </c>
      <c r="B1430" s="21" t="s">
        <v>629</v>
      </c>
      <c r="C1430" s="26">
        <v>88.373999999999995</v>
      </c>
      <c r="D1430" s="26">
        <v>81.25</v>
      </c>
      <c r="E1430" s="26">
        <f t="shared" si="107"/>
        <v>53.024399999999993</v>
      </c>
      <c r="F1430" s="26">
        <f t="shared" si="108"/>
        <v>32.5</v>
      </c>
      <c r="G1430" s="26">
        <f t="shared" si="109"/>
        <v>85.524399999999986</v>
      </c>
      <c r="H1430" s="5" t="s">
        <v>17</v>
      </c>
    </row>
    <row r="1431" spans="1:8" x14ac:dyDescent="0.25">
      <c r="A1431" s="5">
        <v>6</v>
      </c>
      <c r="B1431" s="21" t="s">
        <v>630</v>
      </c>
      <c r="C1431" s="27">
        <v>86.507999999999996</v>
      </c>
      <c r="D1431" s="27">
        <v>82.5</v>
      </c>
      <c r="E1431" s="25">
        <v>51.905000000000001</v>
      </c>
      <c r="F1431" s="26">
        <v>33</v>
      </c>
      <c r="G1431" s="26">
        <v>84.905000000000001</v>
      </c>
      <c r="H1431" s="5" t="s">
        <v>17</v>
      </c>
    </row>
    <row r="1432" spans="1:8" x14ac:dyDescent="0.25">
      <c r="A1432" s="5">
        <v>7</v>
      </c>
      <c r="B1432" s="21" t="s">
        <v>631</v>
      </c>
      <c r="C1432" s="26">
        <v>79.724000000000004</v>
      </c>
      <c r="D1432" s="26">
        <v>88.75</v>
      </c>
      <c r="E1432" s="26">
        <f t="shared" ref="E1432" si="110">C1432*(60/100)</f>
        <v>47.834400000000002</v>
      </c>
      <c r="F1432" s="26">
        <f t="shared" ref="F1432" si="111">D1432*(40/100)</f>
        <v>35.5</v>
      </c>
      <c r="G1432" s="26">
        <f t="shared" ref="G1432" si="112">E1432+F1432</f>
        <v>83.334400000000002</v>
      </c>
      <c r="H1432" s="5" t="s">
        <v>17</v>
      </c>
    </row>
    <row r="1433" spans="1:8" x14ac:dyDescent="0.25">
      <c r="A1433" s="5">
        <v>8</v>
      </c>
      <c r="B1433" s="1" t="s">
        <v>632</v>
      </c>
      <c r="C1433" s="27">
        <v>87.22</v>
      </c>
      <c r="D1433" s="27">
        <v>76.25</v>
      </c>
      <c r="E1433" s="25">
        <v>52.332000000000001</v>
      </c>
      <c r="F1433" s="26">
        <v>30.5</v>
      </c>
      <c r="G1433" s="26">
        <v>82.831999999999994</v>
      </c>
      <c r="H1433" s="5" t="s">
        <v>17</v>
      </c>
    </row>
    <row r="1434" spans="1:8" x14ac:dyDescent="0.25">
      <c r="A1434" s="5">
        <v>9</v>
      </c>
      <c r="B1434" s="1" t="s">
        <v>633</v>
      </c>
      <c r="C1434" s="26">
        <v>88.83</v>
      </c>
      <c r="D1434" s="26">
        <v>71.25</v>
      </c>
      <c r="E1434" s="26">
        <f t="shared" ref="E1434" si="113">C1434*(60/100)</f>
        <v>53.297999999999995</v>
      </c>
      <c r="F1434" s="26">
        <f t="shared" ref="F1434" si="114">D1434*(40/100)</f>
        <v>28.5</v>
      </c>
      <c r="G1434" s="26">
        <f t="shared" ref="G1434" si="115">E1434+F1434</f>
        <v>81.798000000000002</v>
      </c>
      <c r="H1434" s="5" t="s">
        <v>17</v>
      </c>
    </row>
    <row r="1435" spans="1:8" x14ac:dyDescent="0.25">
      <c r="A1435" s="5">
        <v>10</v>
      </c>
      <c r="B1435" s="21" t="s">
        <v>634</v>
      </c>
      <c r="C1435" s="27">
        <v>85.308000000000007</v>
      </c>
      <c r="D1435" s="27">
        <v>75</v>
      </c>
      <c r="E1435" s="25">
        <v>51.185000000000002</v>
      </c>
      <c r="F1435" s="26">
        <v>30</v>
      </c>
      <c r="G1435" s="26">
        <v>81.185000000000002</v>
      </c>
      <c r="H1435" s="5" t="s">
        <v>17</v>
      </c>
    </row>
    <row r="1436" spans="1:8" x14ac:dyDescent="0.25">
      <c r="A1436" s="5">
        <v>11</v>
      </c>
      <c r="B1436" s="21" t="s">
        <v>635</v>
      </c>
      <c r="C1436" s="27">
        <v>84.879000000000005</v>
      </c>
      <c r="D1436" s="27">
        <v>75</v>
      </c>
      <c r="E1436" s="25">
        <v>50.927</v>
      </c>
      <c r="F1436" s="26">
        <v>30</v>
      </c>
      <c r="G1436" s="26">
        <v>80.927000000000007</v>
      </c>
      <c r="H1436" s="21" t="s">
        <v>30</v>
      </c>
    </row>
    <row r="1437" spans="1:8" x14ac:dyDescent="0.25">
      <c r="A1437" s="5">
        <v>12</v>
      </c>
      <c r="B1437" s="21" t="s">
        <v>636</v>
      </c>
      <c r="C1437" s="26">
        <v>86.513000000000005</v>
      </c>
      <c r="D1437" s="26">
        <v>70</v>
      </c>
      <c r="E1437" s="26">
        <f t="shared" ref="E1437:E1439" si="116">C1437*(60/100)</f>
        <v>51.907800000000002</v>
      </c>
      <c r="F1437" s="26">
        <f t="shared" ref="F1437:F1439" si="117">D1437*(40/100)</f>
        <v>28</v>
      </c>
      <c r="G1437" s="26">
        <f t="shared" ref="G1437:G1439" si="118">E1437+F1437</f>
        <v>79.907800000000009</v>
      </c>
      <c r="H1437" s="21" t="s">
        <v>30</v>
      </c>
    </row>
    <row r="1438" spans="1:8" x14ac:dyDescent="0.25">
      <c r="A1438" s="5">
        <v>13</v>
      </c>
      <c r="B1438" s="21" t="s">
        <v>637</v>
      </c>
      <c r="C1438" s="26">
        <v>89.742000000000004</v>
      </c>
      <c r="D1438" s="26">
        <v>65</v>
      </c>
      <c r="E1438" s="26">
        <f t="shared" si="116"/>
        <v>53.845199999999998</v>
      </c>
      <c r="F1438" s="26">
        <f t="shared" si="117"/>
        <v>26</v>
      </c>
      <c r="G1438" s="26">
        <f t="shared" si="118"/>
        <v>79.845200000000006</v>
      </c>
      <c r="H1438" s="21" t="s">
        <v>30</v>
      </c>
    </row>
    <row r="1439" spans="1:8" x14ac:dyDescent="0.25">
      <c r="A1439" s="5">
        <v>14</v>
      </c>
      <c r="B1439" s="21" t="s">
        <v>638</v>
      </c>
      <c r="C1439" s="26">
        <v>82.384</v>
      </c>
      <c r="D1439" s="26">
        <v>73.75</v>
      </c>
      <c r="E1439" s="26">
        <f t="shared" si="116"/>
        <v>49.430399999999999</v>
      </c>
      <c r="F1439" s="26">
        <f t="shared" si="117"/>
        <v>29.5</v>
      </c>
      <c r="G1439" s="26">
        <f t="shared" si="118"/>
        <v>78.930399999999992</v>
      </c>
      <c r="H1439" s="21" t="s">
        <v>30</v>
      </c>
    </row>
    <row r="1440" spans="1:8" x14ac:dyDescent="0.25">
      <c r="A1440" s="5">
        <v>15</v>
      </c>
      <c r="B1440" s="1" t="s">
        <v>639</v>
      </c>
      <c r="C1440" s="27">
        <v>78.391000000000005</v>
      </c>
      <c r="D1440" s="27">
        <v>77.5</v>
      </c>
      <c r="E1440" s="25">
        <v>47.034999999999997</v>
      </c>
      <c r="F1440" s="26">
        <v>31</v>
      </c>
      <c r="G1440" s="26">
        <v>78.034999999999997</v>
      </c>
      <c r="H1440" s="21" t="s">
        <v>30</v>
      </c>
    </row>
    <row r="1441" spans="1:8" x14ac:dyDescent="0.25">
      <c r="A1441" s="5">
        <v>16</v>
      </c>
      <c r="B1441" s="1" t="s">
        <v>640</v>
      </c>
      <c r="C1441" s="27">
        <v>88.59</v>
      </c>
      <c r="D1441" s="27">
        <v>58.75</v>
      </c>
      <c r="E1441" s="25">
        <v>53.154000000000003</v>
      </c>
      <c r="F1441" s="26">
        <v>23.5</v>
      </c>
      <c r="G1441" s="26">
        <v>76.653999999999996</v>
      </c>
      <c r="H1441" s="21" t="s">
        <v>30</v>
      </c>
    </row>
    <row r="1442" spans="1:8" x14ac:dyDescent="0.25">
      <c r="A1442" s="5">
        <v>17</v>
      </c>
      <c r="B1442" s="1" t="s">
        <v>641</v>
      </c>
      <c r="C1442" s="26">
        <v>82.65</v>
      </c>
      <c r="D1442" s="26">
        <v>65</v>
      </c>
      <c r="E1442" s="26">
        <f t="shared" ref="E1442" si="119">C1442*(60/100)</f>
        <v>49.59</v>
      </c>
      <c r="F1442" s="26">
        <f t="shared" ref="F1442" si="120">D1442*(40/100)</f>
        <v>26</v>
      </c>
      <c r="G1442" s="26">
        <f t="shared" ref="G1442" si="121">E1442+F1442</f>
        <v>75.59</v>
      </c>
      <c r="H1442" s="21" t="s">
        <v>30</v>
      </c>
    </row>
    <row r="1443" spans="1:8" x14ac:dyDescent="0.25">
      <c r="A1443" s="5">
        <v>18</v>
      </c>
      <c r="B1443" s="1" t="s">
        <v>642</v>
      </c>
      <c r="C1443" s="27">
        <v>83.507999999999996</v>
      </c>
      <c r="D1443" s="27">
        <v>60</v>
      </c>
      <c r="E1443" s="25">
        <v>50.104999999999997</v>
      </c>
      <c r="F1443" s="26">
        <v>24</v>
      </c>
      <c r="G1443" s="26">
        <v>74.105000000000004</v>
      </c>
      <c r="H1443" s="21" t="s">
        <v>30</v>
      </c>
    </row>
    <row r="1444" spans="1:8" x14ac:dyDescent="0.25">
      <c r="A1444" s="5">
        <v>19</v>
      </c>
      <c r="B1444" s="21" t="s">
        <v>643</v>
      </c>
      <c r="C1444" s="26">
        <v>84.018000000000001</v>
      </c>
      <c r="D1444" s="26">
        <v>57.5</v>
      </c>
      <c r="E1444" s="26">
        <v>50.411000000000001</v>
      </c>
      <c r="F1444" s="26">
        <v>23</v>
      </c>
      <c r="G1444" s="26">
        <v>73.411000000000001</v>
      </c>
      <c r="H1444" s="21" t="s">
        <v>30</v>
      </c>
    </row>
    <row r="1445" spans="1:8" x14ac:dyDescent="0.25">
      <c r="A1445" s="5">
        <v>20</v>
      </c>
      <c r="B1445" s="21" t="s">
        <v>644</v>
      </c>
      <c r="C1445" s="26">
        <v>80.097999999999999</v>
      </c>
      <c r="D1445" s="26">
        <v>62.5</v>
      </c>
      <c r="E1445" s="26">
        <f t="shared" ref="E1445:E1446" si="122">C1445*(60/100)</f>
        <v>48.058799999999998</v>
      </c>
      <c r="F1445" s="26">
        <f t="shared" ref="F1445:F1446" si="123">D1445*(40/100)</f>
        <v>25</v>
      </c>
      <c r="G1445" s="26">
        <f t="shared" ref="G1445:G1446" si="124">E1445+F1445</f>
        <v>73.058799999999991</v>
      </c>
      <c r="H1445" s="21" t="s">
        <v>30</v>
      </c>
    </row>
    <row r="1446" spans="1:8" x14ac:dyDescent="0.25">
      <c r="A1446" s="5">
        <v>21</v>
      </c>
      <c r="B1446" s="21" t="s">
        <v>645</v>
      </c>
      <c r="C1446" s="26">
        <v>77.796000000000006</v>
      </c>
      <c r="D1446" s="26">
        <v>65</v>
      </c>
      <c r="E1446" s="26">
        <f t="shared" si="122"/>
        <v>46.677600000000005</v>
      </c>
      <c r="F1446" s="26">
        <f t="shared" si="123"/>
        <v>26</v>
      </c>
      <c r="G1446" s="26">
        <f t="shared" si="124"/>
        <v>72.677600000000012</v>
      </c>
      <c r="H1446" s="21" t="s">
        <v>30</v>
      </c>
    </row>
    <row r="1447" spans="1:8" x14ac:dyDescent="0.25">
      <c r="A1447" s="5">
        <v>22</v>
      </c>
      <c r="B1447" s="21" t="s">
        <v>646</v>
      </c>
      <c r="C1447" s="26">
        <v>76.757999999999996</v>
      </c>
      <c r="D1447" s="26">
        <v>66.25</v>
      </c>
      <c r="E1447" s="26">
        <v>46.055</v>
      </c>
      <c r="F1447" s="26">
        <v>26.5</v>
      </c>
      <c r="G1447" s="26">
        <v>72.555000000000007</v>
      </c>
      <c r="H1447" s="21" t="s">
        <v>30</v>
      </c>
    </row>
    <row r="1448" spans="1:8" x14ac:dyDescent="0.25">
      <c r="A1448" s="5">
        <v>23</v>
      </c>
      <c r="B1448" s="21" t="s">
        <v>647</v>
      </c>
      <c r="C1448" s="26">
        <v>76.180999999999997</v>
      </c>
      <c r="D1448" s="26">
        <v>50</v>
      </c>
      <c r="E1448" s="26">
        <f t="shared" ref="E1448" si="125">C1448*(60/100)</f>
        <v>45.708599999999997</v>
      </c>
      <c r="F1448" s="26">
        <f t="shared" ref="F1448" si="126">D1448*(40/100)</f>
        <v>20</v>
      </c>
      <c r="G1448" s="26">
        <f t="shared" ref="G1448" si="127">E1448+F1448</f>
        <v>65.70859999999999</v>
      </c>
      <c r="H1448" s="21" t="s">
        <v>30</v>
      </c>
    </row>
    <row r="1449" spans="1:8" x14ac:dyDescent="0.25">
      <c r="A1449" s="5">
        <v>24</v>
      </c>
      <c r="B1449" s="21" t="s">
        <v>648</v>
      </c>
      <c r="C1449" s="26">
        <v>74.325000000000003</v>
      </c>
      <c r="D1449" s="26">
        <v>51.25</v>
      </c>
      <c r="E1449" s="26">
        <v>44.594999999999999</v>
      </c>
      <c r="F1449" s="26">
        <v>20.5</v>
      </c>
      <c r="G1449" s="26">
        <v>65.094999999999999</v>
      </c>
      <c r="H1449" s="21" t="s">
        <v>30</v>
      </c>
    </row>
    <row r="1450" spans="1:8" x14ac:dyDescent="0.25">
      <c r="A1450" s="5">
        <v>25</v>
      </c>
      <c r="B1450" s="21" t="s">
        <v>649</v>
      </c>
      <c r="C1450" s="26">
        <v>65.504000000000005</v>
      </c>
      <c r="D1450" s="26">
        <v>58.75</v>
      </c>
      <c r="E1450" s="26">
        <v>39.302</v>
      </c>
      <c r="F1450" s="26">
        <v>23.5</v>
      </c>
      <c r="G1450" s="26">
        <v>62.802</v>
      </c>
      <c r="H1450" s="21" t="s">
        <v>93</v>
      </c>
    </row>
    <row r="1451" spans="1:8" x14ac:dyDescent="0.25">
      <c r="A1451" s="6"/>
      <c r="B1451" s="53"/>
      <c r="C1451" s="52"/>
      <c r="D1451" s="52"/>
      <c r="E1451" s="52"/>
      <c r="F1451" s="52"/>
      <c r="G1451" s="52"/>
      <c r="H1451" s="53"/>
    </row>
    <row r="1452" spans="1:8" x14ac:dyDescent="0.25">
      <c r="A1452" s="6"/>
      <c r="B1452" s="73" t="s">
        <v>618</v>
      </c>
      <c r="C1452" s="52" t="s">
        <v>619</v>
      </c>
      <c r="D1452" s="52"/>
      <c r="E1452" s="52"/>
      <c r="F1452" s="52"/>
      <c r="G1452" s="52"/>
      <c r="H1452" s="53"/>
    </row>
    <row r="1453" spans="1:8" x14ac:dyDescent="0.25">
      <c r="A1453" s="6"/>
      <c r="B1453" s="73" t="s">
        <v>620</v>
      </c>
      <c r="C1453" s="52" t="s">
        <v>650</v>
      </c>
      <c r="D1453" s="52"/>
      <c r="E1453" s="52"/>
      <c r="F1453" s="52"/>
      <c r="G1453" s="52"/>
      <c r="H1453" s="53"/>
    </row>
    <row r="1454" spans="1:8" x14ac:dyDescent="0.25">
      <c r="A1454" s="6"/>
      <c r="B1454" s="73" t="s">
        <v>651</v>
      </c>
      <c r="C1454" s="52" t="s">
        <v>652</v>
      </c>
      <c r="D1454" s="52"/>
      <c r="E1454" s="52"/>
      <c r="F1454" s="52"/>
      <c r="G1454" s="52"/>
      <c r="H1454" s="53"/>
    </row>
    <row r="1457" spans="1:8" x14ac:dyDescent="0.25">
      <c r="B1457" s="16"/>
      <c r="C1457" s="24"/>
      <c r="D1457" s="24"/>
      <c r="E1457" s="24"/>
      <c r="F1457" s="11" t="s">
        <v>1</v>
      </c>
      <c r="G1457" s="12"/>
      <c r="H1457" s="5"/>
    </row>
    <row r="1458" spans="1:8" x14ac:dyDescent="0.25">
      <c r="B1458" s="5" t="s">
        <v>2</v>
      </c>
      <c r="C1458" s="11" t="s">
        <v>604</v>
      </c>
      <c r="D1458" s="71"/>
      <c r="E1458" s="12"/>
      <c r="F1458" s="14" t="s">
        <v>4</v>
      </c>
      <c r="G1458" s="14" t="s">
        <v>5</v>
      </c>
      <c r="H1458" s="5" t="s">
        <v>6</v>
      </c>
    </row>
    <row r="1459" spans="1:8" x14ac:dyDescent="0.25">
      <c r="B1459" s="5" t="s">
        <v>7</v>
      </c>
      <c r="C1459" s="11" t="s">
        <v>653</v>
      </c>
      <c r="D1459" s="71"/>
      <c r="E1459" s="12"/>
      <c r="F1459" s="14" t="s">
        <v>654</v>
      </c>
      <c r="G1459" s="14" t="s">
        <v>655</v>
      </c>
      <c r="H1459" s="5" t="s">
        <v>8</v>
      </c>
    </row>
    <row r="1460" spans="1:8" x14ac:dyDescent="0.25">
      <c r="A1460" s="5" t="s">
        <v>9</v>
      </c>
      <c r="B1460" s="5" t="s">
        <v>10</v>
      </c>
      <c r="C1460" s="14" t="s">
        <v>11</v>
      </c>
      <c r="D1460" s="14" t="s">
        <v>12</v>
      </c>
      <c r="E1460" s="14" t="s">
        <v>13</v>
      </c>
      <c r="F1460" s="14" t="s">
        <v>14</v>
      </c>
      <c r="G1460" s="14" t="s">
        <v>15</v>
      </c>
      <c r="H1460" s="5" t="s">
        <v>16</v>
      </c>
    </row>
    <row r="1461" spans="1:8" x14ac:dyDescent="0.25">
      <c r="A1461" s="5">
        <v>1</v>
      </c>
      <c r="B1461" s="21" t="s">
        <v>656</v>
      </c>
      <c r="C1461" s="26">
        <v>92.653000000000006</v>
      </c>
      <c r="D1461" s="26">
        <v>86.25</v>
      </c>
      <c r="E1461" s="26">
        <v>55.591999999999999</v>
      </c>
      <c r="F1461" s="26">
        <v>34.5</v>
      </c>
      <c r="G1461" s="26">
        <v>90.091999999999999</v>
      </c>
      <c r="H1461" s="5" t="s">
        <v>17</v>
      </c>
    </row>
    <row r="1462" spans="1:8" x14ac:dyDescent="0.25">
      <c r="A1462" s="5">
        <v>2</v>
      </c>
      <c r="B1462" s="21" t="s">
        <v>657</v>
      </c>
      <c r="C1462" s="26">
        <v>85.468000000000004</v>
      </c>
      <c r="D1462" s="26">
        <v>95</v>
      </c>
      <c r="E1462" s="26">
        <v>51.280999999999999</v>
      </c>
      <c r="F1462" s="26">
        <v>38</v>
      </c>
      <c r="G1462" s="26">
        <v>89.281000000000006</v>
      </c>
      <c r="H1462" s="5" t="s">
        <v>17</v>
      </c>
    </row>
    <row r="1463" spans="1:8" x14ac:dyDescent="0.25">
      <c r="A1463" s="5">
        <v>3</v>
      </c>
      <c r="B1463" s="21" t="s">
        <v>658</v>
      </c>
      <c r="C1463" s="26">
        <v>91.427000000000007</v>
      </c>
      <c r="D1463" s="26">
        <v>82.5</v>
      </c>
      <c r="E1463" s="26">
        <v>54.856000000000002</v>
      </c>
      <c r="F1463" s="26">
        <v>33</v>
      </c>
      <c r="G1463" s="26">
        <v>87.855999999999995</v>
      </c>
      <c r="H1463" s="5" t="s">
        <v>17</v>
      </c>
    </row>
    <row r="1464" spans="1:8" x14ac:dyDescent="0.25">
      <c r="A1464" s="5">
        <v>4</v>
      </c>
      <c r="B1464" s="21" t="s">
        <v>659</v>
      </c>
      <c r="C1464" s="26">
        <v>86.269000000000005</v>
      </c>
      <c r="D1464" s="26">
        <v>90</v>
      </c>
      <c r="E1464" s="26">
        <v>51.761000000000003</v>
      </c>
      <c r="F1464" s="26">
        <v>36</v>
      </c>
      <c r="G1464" s="26">
        <v>87.760999999999996</v>
      </c>
      <c r="H1464" s="5" t="s">
        <v>17</v>
      </c>
    </row>
    <row r="1465" spans="1:8" x14ac:dyDescent="0.25">
      <c r="A1465" s="5">
        <v>5</v>
      </c>
      <c r="B1465" s="21" t="s">
        <v>660</v>
      </c>
      <c r="C1465" s="26">
        <v>83.296999999999997</v>
      </c>
      <c r="D1465" s="26">
        <v>88.75</v>
      </c>
      <c r="E1465" s="26">
        <v>49.978000000000002</v>
      </c>
      <c r="F1465" s="26">
        <v>35.5</v>
      </c>
      <c r="G1465" s="26">
        <v>85.477999999999994</v>
      </c>
      <c r="H1465" s="5" t="s">
        <v>17</v>
      </c>
    </row>
    <row r="1466" spans="1:8" x14ac:dyDescent="0.25">
      <c r="A1466" s="5">
        <v>6</v>
      </c>
      <c r="B1466" s="21" t="s">
        <v>661</v>
      </c>
      <c r="C1466" s="26">
        <v>83.009</v>
      </c>
      <c r="D1466" s="26">
        <v>85</v>
      </c>
      <c r="E1466" s="26">
        <v>49.805</v>
      </c>
      <c r="F1466" s="26">
        <v>34</v>
      </c>
      <c r="G1466" s="26">
        <v>83.805000000000007</v>
      </c>
      <c r="H1466" s="5" t="s">
        <v>17</v>
      </c>
    </row>
    <row r="1467" spans="1:8" x14ac:dyDescent="0.25">
      <c r="A1467" s="5">
        <v>7</v>
      </c>
      <c r="B1467" s="21" t="s">
        <v>662</v>
      </c>
      <c r="C1467" s="26">
        <v>83.997</v>
      </c>
      <c r="D1467" s="26">
        <v>81.25</v>
      </c>
      <c r="E1467" s="26">
        <v>50.398000000000003</v>
      </c>
      <c r="F1467" s="26">
        <v>32.5</v>
      </c>
      <c r="G1467" s="26">
        <v>82.897999999999996</v>
      </c>
      <c r="H1467" s="5" t="s">
        <v>17</v>
      </c>
    </row>
    <row r="1468" spans="1:8" x14ac:dyDescent="0.25">
      <c r="A1468" s="5">
        <v>8</v>
      </c>
      <c r="B1468" s="21" t="s">
        <v>391</v>
      </c>
      <c r="C1468" s="26">
        <v>83.016000000000005</v>
      </c>
      <c r="D1468" s="26">
        <v>82.5</v>
      </c>
      <c r="E1468" s="26">
        <v>49.81</v>
      </c>
      <c r="F1468" s="26">
        <v>33</v>
      </c>
      <c r="G1468" s="26">
        <v>82.81</v>
      </c>
      <c r="H1468" s="5" t="s">
        <v>17</v>
      </c>
    </row>
    <row r="1469" spans="1:8" x14ac:dyDescent="0.25">
      <c r="A1469" s="5">
        <v>9</v>
      </c>
      <c r="B1469" s="21" t="s">
        <v>663</v>
      </c>
      <c r="C1469" s="26">
        <v>86.266999999999996</v>
      </c>
      <c r="D1469" s="26">
        <v>77.5</v>
      </c>
      <c r="E1469" s="26">
        <v>51.76</v>
      </c>
      <c r="F1469" s="26">
        <v>31</v>
      </c>
      <c r="G1469" s="26">
        <v>82.76</v>
      </c>
      <c r="H1469" s="5" t="s">
        <v>17</v>
      </c>
    </row>
    <row r="1470" spans="1:8" x14ac:dyDescent="0.25">
      <c r="A1470" s="5">
        <v>10</v>
      </c>
      <c r="B1470" s="21" t="s">
        <v>664</v>
      </c>
      <c r="C1470" s="26">
        <v>79.587999999999994</v>
      </c>
      <c r="D1470" s="26">
        <v>87.5</v>
      </c>
      <c r="E1470" s="26">
        <v>47.753</v>
      </c>
      <c r="F1470" s="26">
        <v>35</v>
      </c>
      <c r="G1470" s="26">
        <v>82.753</v>
      </c>
      <c r="H1470" s="5" t="s">
        <v>17</v>
      </c>
    </row>
    <row r="1471" spans="1:8" x14ac:dyDescent="0.25">
      <c r="A1471" s="5">
        <v>11</v>
      </c>
      <c r="B1471" s="21" t="s">
        <v>665</v>
      </c>
      <c r="C1471" s="26">
        <v>85.234999999999999</v>
      </c>
      <c r="D1471" s="26">
        <v>73.75</v>
      </c>
      <c r="E1471" s="26">
        <v>51.140999999999998</v>
      </c>
      <c r="F1471" s="26">
        <v>29.5</v>
      </c>
      <c r="G1471" s="26">
        <v>80.641000000000005</v>
      </c>
      <c r="H1471" s="21" t="s">
        <v>30</v>
      </c>
    </row>
    <row r="1472" spans="1:8" x14ac:dyDescent="0.25">
      <c r="A1472" s="5">
        <v>12</v>
      </c>
      <c r="B1472" s="21" t="s">
        <v>666</v>
      </c>
      <c r="C1472" s="26">
        <v>85.701999999999998</v>
      </c>
      <c r="D1472" s="26">
        <v>72.5</v>
      </c>
      <c r="E1472" s="26">
        <v>51.420999999999999</v>
      </c>
      <c r="F1472" s="26">
        <v>29</v>
      </c>
      <c r="G1472" s="26">
        <v>80.421000000000006</v>
      </c>
      <c r="H1472" s="21" t="s">
        <v>30</v>
      </c>
    </row>
    <row r="1473" spans="1:8" x14ac:dyDescent="0.25">
      <c r="A1473" s="5">
        <v>13</v>
      </c>
      <c r="B1473" s="21" t="s">
        <v>667</v>
      </c>
      <c r="C1473" s="26">
        <v>78.956000000000003</v>
      </c>
      <c r="D1473" s="26">
        <v>82.5</v>
      </c>
      <c r="E1473" s="26">
        <v>47.374000000000002</v>
      </c>
      <c r="F1473" s="26">
        <v>33</v>
      </c>
      <c r="G1473" s="26">
        <v>80.373999999999995</v>
      </c>
      <c r="H1473" s="21" t="s">
        <v>30</v>
      </c>
    </row>
    <row r="1474" spans="1:8" x14ac:dyDescent="0.25">
      <c r="A1474" s="5">
        <v>14</v>
      </c>
      <c r="B1474" s="21" t="s">
        <v>668</v>
      </c>
      <c r="C1474" s="26">
        <v>87.186999999999998</v>
      </c>
      <c r="D1474" s="26">
        <v>68.75</v>
      </c>
      <c r="E1474" s="26">
        <f t="shared" ref="E1474" si="128">C1474*(60/100)</f>
        <v>52.312199999999997</v>
      </c>
      <c r="F1474" s="26">
        <f t="shared" ref="F1474" si="129">D1474*(40/100)</f>
        <v>27.5</v>
      </c>
      <c r="G1474" s="26">
        <f t="shared" ref="G1474" si="130">E1474+F1474</f>
        <v>79.81219999999999</v>
      </c>
      <c r="H1474" s="21" t="s">
        <v>30</v>
      </c>
    </row>
    <row r="1475" spans="1:8" x14ac:dyDescent="0.25">
      <c r="A1475" s="5">
        <v>15</v>
      </c>
      <c r="B1475" s="21" t="s">
        <v>669</v>
      </c>
      <c r="C1475" s="26">
        <v>78.543999999999997</v>
      </c>
      <c r="D1475" s="26">
        <v>77.5</v>
      </c>
      <c r="E1475" s="26">
        <v>47.125999999999998</v>
      </c>
      <c r="F1475" s="26">
        <v>31</v>
      </c>
      <c r="G1475" s="26">
        <v>78.126000000000005</v>
      </c>
      <c r="H1475" s="21" t="s">
        <v>30</v>
      </c>
    </row>
    <row r="1476" spans="1:8" x14ac:dyDescent="0.25">
      <c r="A1476" s="5">
        <v>16</v>
      </c>
      <c r="B1476" s="21" t="s">
        <v>670</v>
      </c>
      <c r="C1476" s="26">
        <v>82.665000000000006</v>
      </c>
      <c r="D1476" s="26">
        <v>71.25</v>
      </c>
      <c r="E1476" s="26">
        <v>49.598999999999997</v>
      </c>
      <c r="F1476" s="26">
        <v>28.5</v>
      </c>
      <c r="G1476" s="26">
        <v>78.099000000000004</v>
      </c>
      <c r="H1476" s="21" t="s">
        <v>30</v>
      </c>
    </row>
    <row r="1477" spans="1:8" x14ac:dyDescent="0.25">
      <c r="A1477" s="5">
        <v>17</v>
      </c>
      <c r="B1477" s="21" t="s">
        <v>671</v>
      </c>
      <c r="C1477" s="26">
        <v>83.97</v>
      </c>
      <c r="D1477" s="26">
        <v>68.75</v>
      </c>
      <c r="E1477" s="26">
        <v>50.381999999999998</v>
      </c>
      <c r="F1477" s="26">
        <v>27.5</v>
      </c>
      <c r="G1477" s="26">
        <v>77.882000000000005</v>
      </c>
      <c r="H1477" s="21" t="s">
        <v>30</v>
      </c>
    </row>
    <row r="1478" spans="1:8" x14ac:dyDescent="0.25">
      <c r="A1478" s="5">
        <v>18</v>
      </c>
      <c r="B1478" s="21" t="s">
        <v>672</v>
      </c>
      <c r="C1478" s="26">
        <v>80.52</v>
      </c>
      <c r="D1478" s="26">
        <v>71.25</v>
      </c>
      <c r="E1478" s="26">
        <v>48.311999999999998</v>
      </c>
      <c r="F1478" s="26">
        <v>28.5</v>
      </c>
      <c r="G1478" s="26">
        <v>76.811999999999998</v>
      </c>
      <c r="H1478" s="21" t="s">
        <v>30</v>
      </c>
    </row>
    <row r="1479" spans="1:8" x14ac:dyDescent="0.25">
      <c r="A1479" s="5">
        <v>19</v>
      </c>
      <c r="B1479" s="21" t="s">
        <v>673</v>
      </c>
      <c r="C1479" s="26">
        <v>84.915000000000006</v>
      </c>
      <c r="D1479" s="26">
        <v>62.5</v>
      </c>
      <c r="E1479" s="26">
        <f t="shared" ref="E1479" si="131">C1479*(60/100)</f>
        <v>50.949000000000005</v>
      </c>
      <c r="F1479" s="26">
        <f t="shared" ref="F1479" si="132">D1479*(40/100)</f>
        <v>25</v>
      </c>
      <c r="G1479" s="26">
        <f t="shared" ref="G1479" si="133">E1479+F1479</f>
        <v>75.949000000000012</v>
      </c>
      <c r="H1479" s="21" t="s">
        <v>30</v>
      </c>
    </row>
    <row r="1480" spans="1:8" x14ac:dyDescent="0.25">
      <c r="A1480" s="5">
        <v>20</v>
      </c>
      <c r="B1480" s="21" t="s">
        <v>674</v>
      </c>
      <c r="C1480" s="26">
        <v>90.245999999999995</v>
      </c>
      <c r="D1480" s="26">
        <v>51.25</v>
      </c>
      <c r="E1480" s="26">
        <v>54.148000000000003</v>
      </c>
      <c r="F1480" s="26">
        <v>20.5</v>
      </c>
      <c r="G1480" s="26">
        <v>74.647999999999996</v>
      </c>
      <c r="H1480" s="21" t="s">
        <v>30</v>
      </c>
    </row>
    <row r="1481" spans="1:8" x14ac:dyDescent="0.25">
      <c r="A1481" s="5">
        <v>21</v>
      </c>
      <c r="B1481" s="21" t="s">
        <v>675</v>
      </c>
      <c r="C1481" s="26">
        <v>80.081000000000003</v>
      </c>
      <c r="D1481" s="26">
        <v>62.5</v>
      </c>
      <c r="E1481" s="26">
        <v>48.048999999999999</v>
      </c>
      <c r="F1481" s="26">
        <v>25</v>
      </c>
      <c r="G1481" s="26">
        <v>73.049000000000007</v>
      </c>
      <c r="H1481" s="21" t="s">
        <v>30</v>
      </c>
    </row>
    <row r="1482" spans="1:8" x14ac:dyDescent="0.25">
      <c r="A1482" s="5">
        <v>22</v>
      </c>
      <c r="B1482" s="21" t="s">
        <v>676</v>
      </c>
      <c r="C1482" s="26">
        <v>72.581000000000003</v>
      </c>
      <c r="D1482" s="26">
        <v>57.5</v>
      </c>
      <c r="E1482" s="26">
        <f t="shared" ref="E1482" si="134">C1482*(60/100)</f>
        <v>43.5486</v>
      </c>
      <c r="F1482" s="26">
        <f t="shared" ref="F1482" si="135">D1482*(40/100)</f>
        <v>23</v>
      </c>
      <c r="G1482" s="26">
        <f t="shared" ref="G1482" si="136">E1482+F1482</f>
        <v>66.548599999999993</v>
      </c>
      <c r="H1482" s="21" t="s">
        <v>30</v>
      </c>
    </row>
    <row r="1483" spans="1:8" ht="13.5" customHeight="1" x14ac:dyDescent="0.25">
      <c r="A1483" s="6"/>
      <c r="B1483" s="53"/>
      <c r="C1483" s="52"/>
      <c r="D1483" s="52"/>
      <c r="E1483" s="52"/>
      <c r="F1483" s="52"/>
      <c r="G1483" s="52"/>
      <c r="H1483" s="53"/>
    </row>
    <row r="1484" spans="1:8" x14ac:dyDescent="0.25">
      <c r="A1484" s="6"/>
      <c r="B1484" s="61" t="s">
        <v>677</v>
      </c>
      <c r="C1484" s="73"/>
      <c r="D1484" s="73"/>
      <c r="E1484" s="73"/>
      <c r="F1484" s="73"/>
      <c r="G1484" s="52"/>
      <c r="H1484" s="53"/>
    </row>
    <row r="1485" spans="1:8" x14ac:dyDescent="0.25">
      <c r="A1485" s="6"/>
      <c r="B1485" s="74" t="s">
        <v>616</v>
      </c>
      <c r="C1485" s="73"/>
      <c r="D1485" s="73"/>
      <c r="E1485" s="73"/>
      <c r="F1485" s="73"/>
      <c r="G1485" s="52"/>
      <c r="H1485" s="53"/>
    </row>
    <row r="1486" spans="1:8" x14ac:dyDescent="0.25">
      <c r="A1486" s="6"/>
      <c r="B1486" s="98" t="s">
        <v>678</v>
      </c>
      <c r="C1486" s="52"/>
      <c r="D1486" s="52"/>
      <c r="E1486" s="52"/>
      <c r="F1486" s="52"/>
      <c r="G1486" s="52"/>
      <c r="H1486" s="53"/>
    </row>
    <row r="1487" spans="1:8" x14ac:dyDescent="0.25">
      <c r="A1487" s="6"/>
      <c r="B1487" s="73" t="s">
        <v>679</v>
      </c>
      <c r="C1487" s="52" t="s">
        <v>619</v>
      </c>
      <c r="D1487" s="52"/>
      <c r="E1487" s="52"/>
      <c r="F1487" s="52"/>
      <c r="G1487" s="52"/>
      <c r="H1487" s="53"/>
    </row>
    <row r="1488" spans="1:8" x14ac:dyDescent="0.25">
      <c r="A1488" s="53"/>
      <c r="B1488" s="73" t="s">
        <v>680</v>
      </c>
      <c r="C1488" s="52" t="s">
        <v>650</v>
      </c>
      <c r="D1488" s="52"/>
      <c r="E1488" s="52"/>
      <c r="F1488" s="52"/>
      <c r="G1488" s="52"/>
      <c r="H1488" s="53"/>
    </row>
    <row r="1489" spans="1:8" x14ac:dyDescent="0.25">
      <c r="A1489" s="53"/>
      <c r="B1489" s="73" t="s">
        <v>681</v>
      </c>
      <c r="C1489" s="52" t="s">
        <v>652</v>
      </c>
      <c r="D1489" s="52"/>
      <c r="E1489" s="52"/>
      <c r="F1489" s="52"/>
      <c r="G1489" s="52"/>
      <c r="H1489" s="53"/>
    </row>
    <row r="1492" spans="1:8" x14ac:dyDescent="0.25">
      <c r="A1492" s="130"/>
      <c r="B1492" s="130"/>
      <c r="C1492" s="131"/>
      <c r="D1492" s="131"/>
      <c r="E1492" s="131"/>
      <c r="F1492" s="158" t="s">
        <v>1</v>
      </c>
      <c r="G1492" s="159"/>
      <c r="H1492" s="132"/>
    </row>
    <row r="1493" spans="1:8" x14ac:dyDescent="0.25">
      <c r="A1493" s="119"/>
      <c r="B1493" s="120" t="s">
        <v>2</v>
      </c>
      <c r="C1493" s="160" t="s">
        <v>682</v>
      </c>
      <c r="D1493" s="161"/>
      <c r="E1493" s="162"/>
      <c r="F1493" s="121" t="s">
        <v>4</v>
      </c>
      <c r="G1493" s="121" t="s">
        <v>5</v>
      </c>
      <c r="H1493" s="122" t="s">
        <v>6</v>
      </c>
    </row>
    <row r="1494" spans="1:8" x14ac:dyDescent="0.25">
      <c r="A1494" s="133"/>
      <c r="B1494" s="123" t="s">
        <v>7</v>
      </c>
      <c r="C1494" s="160"/>
      <c r="D1494" s="163"/>
      <c r="E1494" s="164"/>
      <c r="F1494" s="124">
        <v>1</v>
      </c>
      <c r="G1494" s="124">
        <v>5</v>
      </c>
      <c r="H1494" s="132" t="s">
        <v>61</v>
      </c>
    </row>
    <row r="1495" spans="1:8" x14ac:dyDescent="0.25">
      <c r="A1495" s="125" t="s">
        <v>9</v>
      </c>
      <c r="B1495" s="125" t="s">
        <v>10</v>
      </c>
      <c r="C1495" s="126" t="s">
        <v>11</v>
      </c>
      <c r="D1495" s="127" t="s">
        <v>12</v>
      </c>
      <c r="E1495" s="126" t="s">
        <v>13</v>
      </c>
      <c r="F1495" s="126" t="s">
        <v>14</v>
      </c>
      <c r="G1495" s="121" t="s">
        <v>15</v>
      </c>
      <c r="H1495" s="128" t="s">
        <v>16</v>
      </c>
    </row>
    <row r="1496" spans="1:8" x14ac:dyDescent="0.25">
      <c r="A1496" s="129">
        <v>1</v>
      </c>
      <c r="B1496" s="134" t="s">
        <v>683</v>
      </c>
      <c r="C1496" s="135">
        <v>77.785079999999994</v>
      </c>
      <c r="D1496" s="135">
        <v>77.5</v>
      </c>
      <c r="E1496" s="136">
        <f>C1496*(60/100)</f>
        <v>46.671047999999992</v>
      </c>
      <c r="F1496" s="137">
        <f>D1496*(40/100)</f>
        <v>31</v>
      </c>
      <c r="G1496" s="137">
        <f>E1496+F1496</f>
        <v>77.671047999999985</v>
      </c>
      <c r="H1496" s="125" t="s">
        <v>26</v>
      </c>
    </row>
    <row r="1497" spans="1:8" x14ac:dyDescent="0.25">
      <c r="A1497" s="129">
        <v>2</v>
      </c>
      <c r="B1497" s="134" t="s">
        <v>684</v>
      </c>
      <c r="C1497" s="135">
        <v>78.533069999999995</v>
      </c>
      <c r="D1497" s="135">
        <v>71.25</v>
      </c>
      <c r="E1497" s="136">
        <f t="shared" ref="E1497:E1503" si="137">C1497*(60/100)</f>
        <v>47.119841999999998</v>
      </c>
      <c r="F1497" s="137">
        <f t="shared" ref="F1497:F1503" si="138">D1497*(40/100)</f>
        <v>28.5</v>
      </c>
      <c r="G1497" s="137">
        <f t="shared" ref="G1497:G1503" si="139">E1497+F1497</f>
        <v>75.619842000000006</v>
      </c>
      <c r="H1497" s="125" t="s">
        <v>26</v>
      </c>
    </row>
    <row r="1498" spans="1:8" x14ac:dyDescent="0.25">
      <c r="A1498" s="129">
        <v>3</v>
      </c>
      <c r="B1498" s="1" t="s">
        <v>686</v>
      </c>
      <c r="C1498" s="135">
        <v>75.421999999999997</v>
      </c>
      <c r="D1498" s="135">
        <v>56.25</v>
      </c>
      <c r="E1498" s="136">
        <v>45.253</v>
      </c>
      <c r="F1498" s="137">
        <v>22.5</v>
      </c>
      <c r="G1498" s="137">
        <v>67.753</v>
      </c>
      <c r="H1498" s="125" t="s">
        <v>26</v>
      </c>
    </row>
    <row r="1499" spans="1:8" x14ac:dyDescent="0.25">
      <c r="A1499" s="129">
        <v>4</v>
      </c>
      <c r="B1499" s="1" t="s">
        <v>687</v>
      </c>
      <c r="C1499" s="135">
        <v>70.869</v>
      </c>
      <c r="D1499" s="135">
        <v>62.5</v>
      </c>
      <c r="E1499" s="136">
        <f>C1499*(60/100)</f>
        <v>42.5214</v>
      </c>
      <c r="F1499" s="137">
        <f t="shared" ref="F1499:F1501" si="140">D1499*(40/100)</f>
        <v>25</v>
      </c>
      <c r="G1499" s="137">
        <f t="shared" ref="G1499:G1501" si="141">E1499+F1499</f>
        <v>67.5214</v>
      </c>
      <c r="H1499" s="125" t="s">
        <v>26</v>
      </c>
    </row>
    <row r="1500" spans="1:8" x14ac:dyDescent="0.25">
      <c r="A1500" s="129">
        <v>5</v>
      </c>
      <c r="B1500" s="1" t="s">
        <v>688</v>
      </c>
      <c r="C1500" s="135">
        <v>70.710999999999999</v>
      </c>
      <c r="D1500" s="135">
        <v>61.25</v>
      </c>
      <c r="E1500" s="136">
        <f t="shared" ref="E1500:E1501" si="142">C1500*(60/100)</f>
        <v>42.426600000000001</v>
      </c>
      <c r="F1500" s="137">
        <f t="shared" si="140"/>
        <v>24.5</v>
      </c>
      <c r="G1500" s="137">
        <f t="shared" si="141"/>
        <v>66.926600000000008</v>
      </c>
      <c r="H1500" s="125" t="s">
        <v>26</v>
      </c>
    </row>
    <row r="1501" spans="1:8" x14ac:dyDescent="0.25">
      <c r="A1501" s="129">
        <v>6</v>
      </c>
      <c r="B1501" s="1" t="s">
        <v>689</v>
      </c>
      <c r="C1501" s="135">
        <v>70.840999999999994</v>
      </c>
      <c r="D1501" s="135">
        <v>88.75</v>
      </c>
      <c r="E1501" s="136">
        <f t="shared" si="142"/>
        <v>42.504599999999996</v>
      </c>
      <c r="F1501" s="137">
        <f t="shared" si="140"/>
        <v>35.5</v>
      </c>
      <c r="G1501" s="137">
        <f t="shared" si="141"/>
        <v>78.004599999999996</v>
      </c>
      <c r="H1501" s="134" t="s">
        <v>93</v>
      </c>
    </row>
    <row r="1502" spans="1:8" x14ac:dyDescent="0.25">
      <c r="A1502" s="129">
        <v>7</v>
      </c>
      <c r="B1502" s="1" t="s">
        <v>685</v>
      </c>
      <c r="C1502" s="135">
        <v>74.31</v>
      </c>
      <c r="D1502" s="135">
        <v>70</v>
      </c>
      <c r="E1502" s="136">
        <f t="shared" si="137"/>
        <v>44.585999999999999</v>
      </c>
      <c r="F1502" s="137">
        <f t="shared" si="138"/>
        <v>28</v>
      </c>
      <c r="G1502" s="137">
        <f t="shared" si="139"/>
        <v>72.585999999999999</v>
      </c>
      <c r="H1502" s="134" t="s">
        <v>93</v>
      </c>
    </row>
    <row r="1503" spans="1:8" x14ac:dyDescent="0.25">
      <c r="A1503" s="129">
        <v>8</v>
      </c>
      <c r="B1503" s="1" t="s">
        <v>690</v>
      </c>
      <c r="C1503" s="135">
        <v>61.670299999999997</v>
      </c>
      <c r="D1503" s="135">
        <v>68.75</v>
      </c>
      <c r="E1503" s="136">
        <f t="shared" si="137"/>
        <v>37.002179999999996</v>
      </c>
      <c r="F1503" s="137">
        <f t="shared" si="138"/>
        <v>27.5</v>
      </c>
      <c r="G1503" s="137">
        <f t="shared" si="139"/>
        <v>64.502179999999996</v>
      </c>
      <c r="H1503" s="134" t="s">
        <v>93</v>
      </c>
    </row>
    <row r="1504" spans="1:8" x14ac:dyDescent="0.25">
      <c r="A1504" s="1"/>
      <c r="B1504" s="135"/>
      <c r="C1504" s="135"/>
      <c r="D1504" s="136"/>
      <c r="E1504" s="137"/>
      <c r="F1504" s="137"/>
      <c r="G1504" s="125"/>
      <c r="H1504" s="130"/>
    </row>
    <row r="1505" spans="1:8" x14ac:dyDescent="0.25">
      <c r="A1505" s="130"/>
      <c r="B1505" s="130"/>
      <c r="C1505" s="131"/>
      <c r="D1505" s="131"/>
      <c r="E1505" s="131"/>
      <c r="F1505" s="131"/>
      <c r="G1505" s="131"/>
      <c r="H1505" s="130"/>
    </row>
    <row r="1506" spans="1:8" x14ac:dyDescent="0.25">
      <c r="A1506" s="130"/>
      <c r="B1506" s="130"/>
      <c r="C1506" s="131"/>
      <c r="D1506" s="131"/>
      <c r="E1506" s="131"/>
      <c r="F1506" s="131"/>
      <c r="G1506" s="131"/>
      <c r="H1506" s="130"/>
    </row>
    <row r="1507" spans="1:8" x14ac:dyDescent="0.25">
      <c r="A1507" s="130"/>
      <c r="B1507" s="130" t="s">
        <v>22</v>
      </c>
      <c r="C1507" s="138">
        <v>43801</v>
      </c>
      <c r="D1507" s="131"/>
      <c r="E1507" s="131"/>
      <c r="F1507" s="131"/>
      <c r="G1507" s="131"/>
      <c r="H1507" s="130"/>
    </row>
    <row r="1508" spans="1:8" x14ac:dyDescent="0.25">
      <c r="A1508" s="130"/>
      <c r="B1508" s="130" t="s">
        <v>23</v>
      </c>
      <c r="C1508" s="139">
        <v>0.41666666666666669</v>
      </c>
      <c r="D1508" s="131"/>
      <c r="E1508" s="131"/>
      <c r="F1508" s="131"/>
      <c r="G1508" s="131"/>
      <c r="H1508" s="130"/>
    </row>
    <row r="1509" spans="1:8" x14ac:dyDescent="0.25">
      <c r="A1509" s="130"/>
      <c r="B1509" s="130" t="s">
        <v>24</v>
      </c>
      <c r="C1509" s="130" t="s">
        <v>691</v>
      </c>
      <c r="D1509" s="131"/>
      <c r="E1509" s="131"/>
      <c r="F1509" s="131"/>
      <c r="G1509" s="131"/>
      <c r="H1509" s="130"/>
    </row>
    <row r="1527" spans="1:8" x14ac:dyDescent="0.25">
      <c r="F1527" s="143" t="s">
        <v>1</v>
      </c>
      <c r="G1527" s="144"/>
      <c r="H1527" s="21"/>
    </row>
    <row r="1528" spans="1:8" x14ac:dyDescent="0.25">
      <c r="A1528" s="13"/>
      <c r="B1528" s="10" t="s">
        <v>2</v>
      </c>
      <c r="C1528" s="140" t="s">
        <v>692</v>
      </c>
      <c r="D1528" s="145"/>
      <c r="E1528" s="146"/>
      <c r="F1528" s="14" t="s">
        <v>4</v>
      </c>
      <c r="G1528" s="14" t="s">
        <v>5</v>
      </c>
      <c r="H1528" s="5" t="s">
        <v>6</v>
      </c>
    </row>
    <row r="1529" spans="1:8" x14ac:dyDescent="0.25">
      <c r="A1529" s="40"/>
      <c r="B1529" s="10" t="s">
        <v>7</v>
      </c>
      <c r="C1529" s="140" t="s">
        <v>693</v>
      </c>
      <c r="D1529" s="141"/>
      <c r="E1529" s="142"/>
      <c r="F1529" s="15">
        <v>1</v>
      </c>
      <c r="G1529" s="15"/>
      <c r="H1529" s="21" t="s">
        <v>61</v>
      </c>
    </row>
    <row r="1530" spans="1:8" x14ac:dyDescent="0.25">
      <c r="A1530" s="5" t="s">
        <v>9</v>
      </c>
      <c r="B1530" s="5" t="s">
        <v>10</v>
      </c>
      <c r="C1530" s="14" t="s">
        <v>11</v>
      </c>
      <c r="D1530" s="14" t="s">
        <v>12</v>
      </c>
      <c r="E1530" s="14" t="s">
        <v>13</v>
      </c>
      <c r="F1530" s="14" t="s">
        <v>14</v>
      </c>
      <c r="G1530" s="14" t="s">
        <v>15</v>
      </c>
      <c r="H1530" s="5" t="s">
        <v>16</v>
      </c>
    </row>
    <row r="1531" spans="1:8" x14ac:dyDescent="0.25">
      <c r="A1531" s="106">
        <v>1</v>
      </c>
      <c r="B1531" s="21" t="s">
        <v>694</v>
      </c>
      <c r="C1531" s="83">
        <v>79.540999999999997</v>
      </c>
      <c r="D1531" s="26">
        <v>71.25</v>
      </c>
      <c r="E1531" s="26">
        <v>47.725000000000001</v>
      </c>
      <c r="F1531" s="26">
        <f>D1531*(40/100)</f>
        <v>28.5</v>
      </c>
      <c r="G1531" s="26">
        <v>76.224999999999994</v>
      </c>
      <c r="H1531" s="5" t="s">
        <v>26</v>
      </c>
    </row>
    <row r="1532" spans="1:8" x14ac:dyDescent="0.25">
      <c r="A1532" s="9">
        <v>2</v>
      </c>
      <c r="B1532" s="1" t="s">
        <v>695</v>
      </c>
      <c r="C1532" s="27">
        <v>77.322999999999993</v>
      </c>
      <c r="D1532" s="27">
        <v>66.25</v>
      </c>
      <c r="E1532" s="25">
        <f t="shared" ref="E1532:E1534" si="143">C1532*(60/100)</f>
        <v>46.393799999999992</v>
      </c>
      <c r="F1532" s="26">
        <f t="shared" ref="F1532:F1551" si="144">D1532*(40/100)</f>
        <v>26.5</v>
      </c>
      <c r="G1532" s="26">
        <f>E1532+F1532</f>
        <v>72.893799999999999</v>
      </c>
      <c r="H1532" s="5" t="s">
        <v>26</v>
      </c>
    </row>
    <row r="1533" spans="1:8" x14ac:dyDescent="0.25">
      <c r="A1533" s="9">
        <v>3</v>
      </c>
      <c r="B1533" s="1" t="s">
        <v>696</v>
      </c>
      <c r="C1533" s="27">
        <v>74.379000000000005</v>
      </c>
      <c r="D1533" s="27">
        <v>63.75</v>
      </c>
      <c r="E1533" s="25">
        <f t="shared" si="143"/>
        <v>44.627400000000002</v>
      </c>
      <c r="F1533" s="26">
        <f t="shared" si="144"/>
        <v>25.5</v>
      </c>
      <c r="G1533" s="26">
        <f>E1533+F1533</f>
        <v>70.127399999999994</v>
      </c>
      <c r="H1533" s="5" t="s">
        <v>26</v>
      </c>
    </row>
    <row r="1534" spans="1:8" x14ac:dyDescent="0.25">
      <c r="A1534" s="9">
        <v>4</v>
      </c>
      <c r="B1534" s="1" t="s">
        <v>697</v>
      </c>
      <c r="C1534" s="27">
        <v>70.557000000000002</v>
      </c>
      <c r="D1534" s="27">
        <v>52.5</v>
      </c>
      <c r="E1534" s="25">
        <f t="shared" si="143"/>
        <v>42.334200000000003</v>
      </c>
      <c r="F1534" s="26">
        <f t="shared" si="144"/>
        <v>21</v>
      </c>
      <c r="G1534" s="26">
        <f>E1534+F1534</f>
        <v>63.334200000000003</v>
      </c>
      <c r="H1534" s="5" t="s">
        <v>26</v>
      </c>
    </row>
    <row r="1535" spans="1:8" x14ac:dyDescent="0.25">
      <c r="A1535" s="9">
        <v>5</v>
      </c>
      <c r="B1535" s="1" t="s">
        <v>698</v>
      </c>
      <c r="C1535" s="27">
        <v>84.858999999999995</v>
      </c>
      <c r="D1535" s="27">
        <v>75</v>
      </c>
      <c r="E1535" s="25">
        <v>50.914999999999999</v>
      </c>
      <c r="F1535" s="26">
        <f t="shared" si="144"/>
        <v>30</v>
      </c>
      <c r="G1535" s="26">
        <v>80.915000000000006</v>
      </c>
      <c r="H1535" s="21" t="s">
        <v>93</v>
      </c>
    </row>
    <row r="1536" spans="1:8" x14ac:dyDescent="0.25">
      <c r="A1536" s="106">
        <v>6</v>
      </c>
      <c r="B1536" s="21" t="s">
        <v>699</v>
      </c>
      <c r="C1536" s="26">
        <v>80.33</v>
      </c>
      <c r="D1536" s="26">
        <v>80</v>
      </c>
      <c r="E1536" s="26">
        <f t="shared" ref="E1536:E1551" si="145">C1536*(60/100)</f>
        <v>48.198</v>
      </c>
      <c r="F1536" s="26">
        <f t="shared" si="144"/>
        <v>32</v>
      </c>
      <c r="G1536" s="26">
        <f t="shared" ref="G1536:G1551" si="146">E1536+F1536</f>
        <v>80.198000000000008</v>
      </c>
      <c r="H1536" s="21" t="s">
        <v>93</v>
      </c>
    </row>
    <row r="1537" spans="1:8" x14ac:dyDescent="0.25">
      <c r="A1537" s="106">
        <v>7</v>
      </c>
      <c r="B1537" s="21" t="s">
        <v>700</v>
      </c>
      <c r="C1537" s="26">
        <v>84.501000000000005</v>
      </c>
      <c r="D1537" s="26">
        <v>72.5</v>
      </c>
      <c r="E1537" s="26">
        <f t="shared" si="145"/>
        <v>50.700600000000001</v>
      </c>
      <c r="F1537" s="26">
        <f t="shared" si="144"/>
        <v>29</v>
      </c>
      <c r="G1537" s="26">
        <f t="shared" si="146"/>
        <v>79.700600000000009</v>
      </c>
      <c r="H1537" s="21" t="s">
        <v>93</v>
      </c>
    </row>
    <row r="1538" spans="1:8" x14ac:dyDescent="0.25">
      <c r="A1538" s="106">
        <v>8</v>
      </c>
      <c r="B1538" s="21" t="s">
        <v>701</v>
      </c>
      <c r="C1538" s="26">
        <v>76.751000000000005</v>
      </c>
      <c r="D1538" s="26">
        <v>81.25</v>
      </c>
      <c r="E1538" s="26">
        <f t="shared" si="145"/>
        <v>46.050600000000003</v>
      </c>
      <c r="F1538" s="26">
        <f t="shared" si="144"/>
        <v>32.5</v>
      </c>
      <c r="G1538" s="26">
        <f t="shared" si="146"/>
        <v>78.550600000000003</v>
      </c>
      <c r="H1538" s="21" t="s">
        <v>93</v>
      </c>
    </row>
    <row r="1539" spans="1:8" x14ac:dyDescent="0.25">
      <c r="A1539" s="106">
        <v>9</v>
      </c>
      <c r="B1539" s="21" t="s">
        <v>702</v>
      </c>
      <c r="C1539" s="26">
        <v>80.180999999999997</v>
      </c>
      <c r="D1539" s="26">
        <v>72.5</v>
      </c>
      <c r="E1539" s="26">
        <f t="shared" si="145"/>
        <v>48.108599999999996</v>
      </c>
      <c r="F1539" s="26">
        <f t="shared" si="144"/>
        <v>29</v>
      </c>
      <c r="G1539" s="26">
        <f t="shared" si="146"/>
        <v>77.108599999999996</v>
      </c>
      <c r="H1539" s="21" t="s">
        <v>93</v>
      </c>
    </row>
    <row r="1540" spans="1:8" x14ac:dyDescent="0.25">
      <c r="A1540" s="106">
        <v>10</v>
      </c>
      <c r="B1540" s="21" t="s">
        <v>703</v>
      </c>
      <c r="C1540" s="26">
        <v>81.784000000000006</v>
      </c>
      <c r="D1540" s="26">
        <v>68.75</v>
      </c>
      <c r="E1540" s="26">
        <f t="shared" si="145"/>
        <v>49.070399999999999</v>
      </c>
      <c r="F1540" s="26">
        <f t="shared" si="144"/>
        <v>27.5</v>
      </c>
      <c r="G1540" s="26">
        <f t="shared" si="146"/>
        <v>76.570400000000006</v>
      </c>
      <c r="H1540" s="21" t="s">
        <v>93</v>
      </c>
    </row>
    <row r="1541" spans="1:8" x14ac:dyDescent="0.25">
      <c r="A1541" s="9">
        <v>11</v>
      </c>
      <c r="B1541" s="1" t="s">
        <v>704</v>
      </c>
      <c r="C1541" s="27">
        <v>75.11</v>
      </c>
      <c r="D1541" s="27">
        <v>76.25</v>
      </c>
      <c r="E1541" s="25">
        <f t="shared" si="145"/>
        <v>45.065999999999995</v>
      </c>
      <c r="F1541" s="26">
        <f t="shared" si="144"/>
        <v>30.5</v>
      </c>
      <c r="G1541" s="26">
        <f t="shared" si="146"/>
        <v>75.566000000000003</v>
      </c>
      <c r="H1541" s="21" t="s">
        <v>93</v>
      </c>
    </row>
    <row r="1542" spans="1:8" x14ac:dyDescent="0.25">
      <c r="A1542" s="9">
        <v>12</v>
      </c>
      <c r="B1542" s="1" t="s">
        <v>705</v>
      </c>
      <c r="C1542" s="27">
        <v>82.039000000000001</v>
      </c>
      <c r="D1542" s="27">
        <v>63.75</v>
      </c>
      <c r="E1542" s="25">
        <f t="shared" si="145"/>
        <v>49.223399999999998</v>
      </c>
      <c r="F1542" s="26">
        <f t="shared" si="144"/>
        <v>25.5</v>
      </c>
      <c r="G1542" s="26">
        <f t="shared" si="146"/>
        <v>74.723399999999998</v>
      </c>
      <c r="H1542" s="21" t="s">
        <v>93</v>
      </c>
    </row>
    <row r="1543" spans="1:8" x14ac:dyDescent="0.25">
      <c r="A1543" s="9">
        <v>13</v>
      </c>
      <c r="B1543" s="1" t="s">
        <v>706</v>
      </c>
      <c r="C1543" s="27">
        <v>81.355000000000004</v>
      </c>
      <c r="D1543" s="27">
        <v>60</v>
      </c>
      <c r="E1543" s="25">
        <f t="shared" si="145"/>
        <v>48.813000000000002</v>
      </c>
      <c r="F1543" s="26">
        <f t="shared" si="144"/>
        <v>24</v>
      </c>
      <c r="G1543" s="26">
        <f t="shared" si="146"/>
        <v>72.813000000000002</v>
      </c>
      <c r="H1543" s="21" t="s">
        <v>93</v>
      </c>
    </row>
    <row r="1544" spans="1:8" x14ac:dyDescent="0.25">
      <c r="A1544" s="9">
        <v>14</v>
      </c>
      <c r="B1544" s="1" t="s">
        <v>707</v>
      </c>
      <c r="C1544" s="27">
        <v>72.92</v>
      </c>
      <c r="D1544" s="27">
        <v>72.5</v>
      </c>
      <c r="E1544" s="25">
        <f t="shared" si="145"/>
        <v>43.752000000000002</v>
      </c>
      <c r="F1544" s="26">
        <f t="shared" si="144"/>
        <v>29</v>
      </c>
      <c r="G1544" s="26">
        <f t="shared" si="146"/>
        <v>72.75200000000001</v>
      </c>
      <c r="H1544" s="21" t="s">
        <v>93</v>
      </c>
    </row>
    <row r="1545" spans="1:8" x14ac:dyDescent="0.25">
      <c r="A1545" s="9">
        <v>15</v>
      </c>
      <c r="B1545" s="1" t="s">
        <v>708</v>
      </c>
      <c r="C1545" s="27">
        <v>81.790000000000006</v>
      </c>
      <c r="D1545" s="27">
        <v>56.25</v>
      </c>
      <c r="E1545" s="25">
        <f t="shared" si="145"/>
        <v>49.074000000000005</v>
      </c>
      <c r="F1545" s="26">
        <f t="shared" si="144"/>
        <v>22.5</v>
      </c>
      <c r="G1545" s="26">
        <f t="shared" si="146"/>
        <v>71.574000000000012</v>
      </c>
      <c r="H1545" s="21" t="s">
        <v>93</v>
      </c>
    </row>
    <row r="1546" spans="1:8" x14ac:dyDescent="0.25">
      <c r="A1546" s="9">
        <v>16</v>
      </c>
      <c r="B1546" s="1" t="s">
        <v>709</v>
      </c>
      <c r="C1546" s="27">
        <v>77.352999999999994</v>
      </c>
      <c r="D1546" s="27">
        <v>62.5</v>
      </c>
      <c r="E1546" s="25">
        <f t="shared" si="145"/>
        <v>46.411799999999992</v>
      </c>
      <c r="F1546" s="26">
        <f t="shared" si="144"/>
        <v>25</v>
      </c>
      <c r="G1546" s="26">
        <f t="shared" si="146"/>
        <v>71.411799999999999</v>
      </c>
      <c r="H1546" s="21" t="s">
        <v>93</v>
      </c>
    </row>
    <row r="1547" spans="1:8" x14ac:dyDescent="0.25">
      <c r="A1547" s="9">
        <v>17</v>
      </c>
      <c r="B1547" s="1" t="s">
        <v>710</v>
      </c>
      <c r="C1547" s="27">
        <v>73.278000000000006</v>
      </c>
      <c r="D1547" s="27">
        <v>67.5</v>
      </c>
      <c r="E1547" s="25">
        <f t="shared" si="145"/>
        <v>43.966799999999999</v>
      </c>
      <c r="F1547" s="26">
        <f t="shared" si="144"/>
        <v>27</v>
      </c>
      <c r="G1547" s="26">
        <f t="shared" si="146"/>
        <v>70.966800000000006</v>
      </c>
      <c r="H1547" s="21" t="s">
        <v>93</v>
      </c>
    </row>
    <row r="1548" spans="1:8" x14ac:dyDescent="0.25">
      <c r="A1548" s="9">
        <v>18</v>
      </c>
      <c r="B1548" s="1" t="s">
        <v>711</v>
      </c>
      <c r="C1548" s="27">
        <v>76.134</v>
      </c>
      <c r="D1548" s="27">
        <v>60</v>
      </c>
      <c r="E1548" s="25">
        <f t="shared" si="145"/>
        <v>45.680399999999999</v>
      </c>
      <c r="F1548" s="26">
        <f t="shared" si="144"/>
        <v>24</v>
      </c>
      <c r="G1548" s="26">
        <f t="shared" si="146"/>
        <v>69.680399999999992</v>
      </c>
      <c r="H1548" s="21" t="s">
        <v>93</v>
      </c>
    </row>
    <row r="1549" spans="1:8" x14ac:dyDescent="0.25">
      <c r="A1549" s="9">
        <v>19</v>
      </c>
      <c r="B1549" s="1" t="s">
        <v>712</v>
      </c>
      <c r="C1549" s="27">
        <v>77.447999999999993</v>
      </c>
      <c r="D1549" s="27">
        <v>55</v>
      </c>
      <c r="E1549" s="25">
        <f t="shared" si="145"/>
        <v>46.468799999999995</v>
      </c>
      <c r="F1549" s="26">
        <f t="shared" si="144"/>
        <v>22</v>
      </c>
      <c r="G1549" s="26">
        <f t="shared" si="146"/>
        <v>68.468799999999987</v>
      </c>
      <c r="H1549" s="21" t="s">
        <v>93</v>
      </c>
    </row>
    <row r="1550" spans="1:8" x14ac:dyDescent="0.25">
      <c r="A1550" s="9">
        <v>20</v>
      </c>
      <c r="B1550" s="1" t="s">
        <v>713</v>
      </c>
      <c r="C1550" s="27">
        <v>79.64</v>
      </c>
      <c r="D1550" s="27">
        <v>50</v>
      </c>
      <c r="E1550" s="25">
        <f t="shared" si="145"/>
        <v>47.783999999999999</v>
      </c>
      <c r="F1550" s="26">
        <f t="shared" si="144"/>
        <v>20</v>
      </c>
      <c r="G1550" s="26">
        <f t="shared" si="146"/>
        <v>67.783999999999992</v>
      </c>
      <c r="H1550" s="21" t="s">
        <v>93</v>
      </c>
    </row>
    <row r="1551" spans="1:8" x14ac:dyDescent="0.25">
      <c r="A1551" s="9">
        <v>21</v>
      </c>
      <c r="B1551" s="1" t="s">
        <v>714</v>
      </c>
      <c r="C1551" s="27">
        <v>73.046000000000006</v>
      </c>
      <c r="D1551" s="27">
        <v>58.75</v>
      </c>
      <c r="E1551" s="25">
        <f t="shared" si="145"/>
        <v>43.827600000000004</v>
      </c>
      <c r="F1551" s="26">
        <f t="shared" si="144"/>
        <v>23.5</v>
      </c>
      <c r="G1551" s="26">
        <f t="shared" si="146"/>
        <v>67.327600000000004</v>
      </c>
      <c r="H1551" s="21" t="s">
        <v>93</v>
      </c>
    </row>
    <row r="1553" spans="1:8" x14ac:dyDescent="0.25">
      <c r="B1553" s="114" t="s">
        <v>811</v>
      </c>
      <c r="E1553" s="150"/>
      <c r="F1553" s="150"/>
      <c r="G1553" s="150"/>
      <c r="H1553" s="150"/>
    </row>
    <row r="1554" spans="1:8" x14ac:dyDescent="0.25">
      <c r="B1554" s="114" t="s">
        <v>812</v>
      </c>
    </row>
    <row r="1555" spans="1:8" ht="30" x14ac:dyDescent="0.25">
      <c r="B1555" s="114" t="s">
        <v>813</v>
      </c>
      <c r="E1555" s="150"/>
      <c r="F1555" s="150"/>
      <c r="G1555" s="150"/>
      <c r="H1555" s="150"/>
    </row>
    <row r="1561" spans="1:8" x14ac:dyDescent="0.25">
      <c r="F1561" s="143" t="s">
        <v>1</v>
      </c>
      <c r="G1561" s="144"/>
      <c r="H1561" s="21" t="s">
        <v>715</v>
      </c>
    </row>
    <row r="1562" spans="1:8" x14ac:dyDescent="0.25">
      <c r="A1562" s="13"/>
      <c r="B1562" s="10" t="s">
        <v>2</v>
      </c>
      <c r="C1562" s="153" t="s">
        <v>716</v>
      </c>
      <c r="D1562" s="145"/>
      <c r="E1562" s="146"/>
      <c r="F1562" s="14" t="s">
        <v>4</v>
      </c>
      <c r="G1562" s="14" t="s">
        <v>5</v>
      </c>
      <c r="H1562" s="5" t="s">
        <v>6</v>
      </c>
    </row>
    <row r="1563" spans="1:8" x14ac:dyDescent="0.25">
      <c r="A1563" s="40"/>
      <c r="B1563" s="10" t="s">
        <v>7</v>
      </c>
      <c r="C1563" s="153" t="s">
        <v>717</v>
      </c>
      <c r="D1563" s="145"/>
      <c r="E1563" s="146"/>
      <c r="F1563" s="56">
        <v>1</v>
      </c>
      <c r="G1563" s="56">
        <v>6</v>
      </c>
      <c r="H1563" s="21" t="s">
        <v>718</v>
      </c>
    </row>
    <row r="1564" spans="1:8" x14ac:dyDescent="0.25">
      <c r="A1564" s="5" t="s">
        <v>9</v>
      </c>
      <c r="B1564" s="5" t="s">
        <v>10</v>
      </c>
      <c r="C1564" s="14" t="s">
        <v>11</v>
      </c>
      <c r="D1564" s="14" t="s">
        <v>12</v>
      </c>
      <c r="E1564" s="14" t="s">
        <v>13</v>
      </c>
      <c r="F1564" s="14" t="s">
        <v>14</v>
      </c>
      <c r="G1564" s="14" t="s">
        <v>15</v>
      </c>
      <c r="H1564" s="5" t="s">
        <v>16</v>
      </c>
    </row>
    <row r="1565" spans="1:8" x14ac:dyDescent="0.25">
      <c r="A1565" s="9">
        <v>1</v>
      </c>
      <c r="B1565" s="21" t="s">
        <v>719</v>
      </c>
      <c r="C1565" s="27">
        <v>70</v>
      </c>
      <c r="D1565" s="27">
        <v>75</v>
      </c>
      <c r="E1565" s="25">
        <f>C1565*(60/100)</f>
        <v>42</v>
      </c>
      <c r="F1565" s="26">
        <f>D1565*(40/100)</f>
        <v>30</v>
      </c>
      <c r="G1565" s="26">
        <f>E1565+F1565</f>
        <v>72</v>
      </c>
      <c r="H1565" s="5" t="s">
        <v>50</v>
      </c>
    </row>
    <row r="1566" spans="1:8" ht="30" x14ac:dyDescent="0.25">
      <c r="A1566" s="9">
        <v>2</v>
      </c>
      <c r="B1566" s="21" t="s">
        <v>720</v>
      </c>
      <c r="C1566" s="27"/>
      <c r="D1566" s="27"/>
      <c r="E1566" s="25">
        <f t="shared" ref="E1566:E1573" si="147">C1566*(60/100)</f>
        <v>0</v>
      </c>
      <c r="F1566" s="26">
        <f t="shared" ref="F1566:F1573" si="148">D1566*(40/100)</f>
        <v>0</v>
      </c>
      <c r="G1566" s="26">
        <f t="shared" ref="G1566:G1573" si="149">E1566+F1566</f>
        <v>0</v>
      </c>
      <c r="H1566" s="1" t="s">
        <v>815</v>
      </c>
    </row>
    <row r="1567" spans="1:8" ht="30" x14ac:dyDescent="0.25">
      <c r="A1567" s="9">
        <v>3</v>
      </c>
      <c r="B1567" s="21" t="s">
        <v>721</v>
      </c>
      <c r="C1567" s="27"/>
      <c r="D1567" s="27"/>
      <c r="E1567" s="25"/>
      <c r="F1567" s="26"/>
      <c r="G1567" s="26"/>
      <c r="H1567" s="1" t="s">
        <v>816</v>
      </c>
    </row>
    <row r="1568" spans="1:8" ht="30" x14ac:dyDescent="0.25">
      <c r="A1568" s="9">
        <v>4</v>
      </c>
      <c r="B1568" s="21" t="s">
        <v>722</v>
      </c>
      <c r="C1568" s="27"/>
      <c r="D1568" s="27"/>
      <c r="E1568" s="25"/>
      <c r="F1568" s="26"/>
      <c r="G1568" s="26"/>
      <c r="H1568" s="1" t="s">
        <v>817</v>
      </c>
    </row>
    <row r="1569" spans="1:8" ht="30" x14ac:dyDescent="0.25">
      <c r="A1569" s="9">
        <v>5</v>
      </c>
      <c r="B1569" s="21" t="s">
        <v>723</v>
      </c>
      <c r="C1569" s="27"/>
      <c r="D1569" s="27"/>
      <c r="E1569" s="25"/>
      <c r="F1569" s="26"/>
      <c r="G1569" s="26"/>
      <c r="H1569" s="1" t="s">
        <v>818</v>
      </c>
    </row>
    <row r="1570" spans="1:8" ht="30" x14ac:dyDescent="0.25">
      <c r="A1570" s="9">
        <v>6</v>
      </c>
      <c r="B1570" s="1" t="s">
        <v>724</v>
      </c>
      <c r="C1570" s="27"/>
      <c r="D1570" s="27"/>
      <c r="E1570" s="25">
        <f t="shared" si="147"/>
        <v>0</v>
      </c>
      <c r="F1570" s="26">
        <f t="shared" si="148"/>
        <v>0</v>
      </c>
      <c r="G1570" s="26">
        <f t="shared" si="149"/>
        <v>0</v>
      </c>
      <c r="H1570" s="1" t="s">
        <v>817</v>
      </c>
    </row>
    <row r="1571" spans="1:8" ht="30" x14ac:dyDescent="0.25">
      <c r="A1571" s="9">
        <v>7</v>
      </c>
      <c r="B1571" s="1" t="s">
        <v>725</v>
      </c>
      <c r="C1571" s="27"/>
      <c r="D1571" s="27"/>
      <c r="E1571" s="25"/>
      <c r="F1571" s="26"/>
      <c r="G1571" s="26"/>
      <c r="H1571" s="1" t="s">
        <v>817</v>
      </c>
    </row>
    <row r="1572" spans="1:8" ht="30" x14ac:dyDescent="0.25">
      <c r="A1572" s="9">
        <v>8</v>
      </c>
      <c r="B1572" s="1" t="s">
        <v>726</v>
      </c>
      <c r="C1572" s="27"/>
      <c r="D1572" s="27"/>
      <c r="E1572" s="25"/>
      <c r="F1572" s="26"/>
      <c r="G1572" s="26"/>
      <c r="H1572" s="1" t="s">
        <v>817</v>
      </c>
    </row>
    <row r="1573" spans="1:8" ht="30" x14ac:dyDescent="0.25">
      <c r="A1573" s="9">
        <v>9</v>
      </c>
      <c r="B1573" s="1" t="s">
        <v>727</v>
      </c>
      <c r="C1573" s="27"/>
      <c r="D1573" s="27"/>
      <c r="E1573" s="25">
        <f t="shared" si="147"/>
        <v>0</v>
      </c>
      <c r="F1573" s="26">
        <f t="shared" si="148"/>
        <v>0</v>
      </c>
      <c r="G1573" s="26">
        <f t="shared" si="149"/>
        <v>0</v>
      </c>
      <c r="H1573" s="1" t="s">
        <v>819</v>
      </c>
    </row>
    <row r="1574" spans="1:8" x14ac:dyDescent="0.25">
      <c r="A1574" s="54"/>
      <c r="B1574" s="16" t="s">
        <v>22</v>
      </c>
      <c r="C1574" s="55" t="s">
        <v>115</v>
      </c>
    </row>
    <row r="1575" spans="1:8" x14ac:dyDescent="0.25">
      <c r="B1575" s="16" t="s">
        <v>23</v>
      </c>
      <c r="C1575" s="2">
        <v>0.41666666666666669</v>
      </c>
    </row>
    <row r="1576" spans="1:8" x14ac:dyDescent="0.25">
      <c r="B1576" s="16" t="s">
        <v>24</v>
      </c>
      <c r="C1576" s="39" t="s">
        <v>728</v>
      </c>
    </row>
    <row r="1578" spans="1:8" x14ac:dyDescent="0.25">
      <c r="B1578" s="38" t="s">
        <v>729</v>
      </c>
    </row>
    <row r="1579" spans="1:8" x14ac:dyDescent="0.25">
      <c r="B1579" s="38" t="s">
        <v>730</v>
      </c>
    </row>
    <row r="1580" spans="1:8" x14ac:dyDescent="0.25">
      <c r="B1580" s="38" t="s">
        <v>731</v>
      </c>
    </row>
    <row r="1581" spans="1:8" x14ac:dyDescent="0.25">
      <c r="B1581" s="38" t="s">
        <v>732</v>
      </c>
    </row>
    <row r="1582" spans="1:8" x14ac:dyDescent="0.25">
      <c r="B1582" s="38" t="s">
        <v>733</v>
      </c>
    </row>
    <row r="1583" spans="1:8" x14ac:dyDescent="0.25">
      <c r="B1583" s="38" t="s">
        <v>734</v>
      </c>
    </row>
    <row r="1584" spans="1:8" x14ac:dyDescent="0.25">
      <c r="B1584" s="38" t="s">
        <v>735</v>
      </c>
    </row>
    <row r="1585" spans="1:8" x14ac:dyDescent="0.25">
      <c r="B1585" s="38" t="s">
        <v>736</v>
      </c>
    </row>
    <row r="1588" spans="1:8" x14ac:dyDescent="0.25">
      <c r="F1588" s="143" t="s">
        <v>1</v>
      </c>
      <c r="G1588" s="144"/>
      <c r="H1588" s="21">
        <v>30993</v>
      </c>
    </row>
    <row r="1589" spans="1:8" x14ac:dyDescent="0.25">
      <c r="B1589" s="5" t="s">
        <v>2</v>
      </c>
      <c r="C1589" s="140" t="s">
        <v>54</v>
      </c>
      <c r="D1589" s="141"/>
      <c r="E1589" s="142"/>
      <c r="F1589" s="14" t="s">
        <v>4</v>
      </c>
      <c r="G1589" s="14" t="s">
        <v>5</v>
      </c>
      <c r="H1589" s="5" t="s">
        <v>6</v>
      </c>
    </row>
    <row r="1590" spans="1:8" x14ac:dyDescent="0.25">
      <c r="B1590" s="5" t="s">
        <v>7</v>
      </c>
      <c r="C1590" s="140" t="s">
        <v>814</v>
      </c>
      <c r="D1590" s="141"/>
      <c r="E1590" s="142"/>
      <c r="F1590" s="15">
        <v>1</v>
      </c>
      <c r="G1590" s="15">
        <v>5</v>
      </c>
      <c r="H1590" s="21" t="s">
        <v>56</v>
      </c>
    </row>
    <row r="1591" spans="1:8" x14ac:dyDescent="0.25">
      <c r="A1591" s="5" t="s">
        <v>9</v>
      </c>
      <c r="B1591" s="5" t="s">
        <v>10</v>
      </c>
      <c r="C1591" s="14" t="s">
        <v>11</v>
      </c>
      <c r="D1591" s="14" t="s">
        <v>33</v>
      </c>
      <c r="E1591" s="14" t="s">
        <v>34</v>
      </c>
      <c r="F1591" s="14" t="s">
        <v>35</v>
      </c>
      <c r="G1591" s="14" t="s">
        <v>15</v>
      </c>
      <c r="H1591" s="5" t="s">
        <v>16</v>
      </c>
    </row>
    <row r="1592" spans="1:8" x14ac:dyDescent="0.25">
      <c r="A1592" s="21">
        <v>1</v>
      </c>
      <c r="B1592" s="21" t="s">
        <v>737</v>
      </c>
      <c r="C1592" s="26">
        <v>81.97</v>
      </c>
      <c r="D1592" s="26">
        <v>81.2</v>
      </c>
      <c r="E1592" s="26">
        <f>C1592*(70/100)</f>
        <v>57.378999999999998</v>
      </c>
      <c r="F1592" s="26">
        <f>D1592*(30/100)</f>
        <v>24.36</v>
      </c>
      <c r="G1592" s="26">
        <f>E1592+F1592</f>
        <v>81.739000000000004</v>
      </c>
      <c r="H1592" s="5" t="s">
        <v>50</v>
      </c>
    </row>
    <row r="1593" spans="1:8" ht="30" x14ac:dyDescent="0.25">
      <c r="A1593" s="21">
        <v>2</v>
      </c>
      <c r="B1593" s="21" t="s">
        <v>738</v>
      </c>
      <c r="C1593" s="26">
        <v>83.891999999999996</v>
      </c>
      <c r="D1593" s="26">
        <v>89.03</v>
      </c>
      <c r="E1593" s="26">
        <f>C1593*(70/100)</f>
        <v>58.724399999999996</v>
      </c>
      <c r="F1593" s="26">
        <f>D1593*(30/100)</f>
        <v>26.709</v>
      </c>
      <c r="G1593" s="26">
        <f>E1593+F1593</f>
        <v>85.433399999999992</v>
      </c>
      <c r="H1593" s="1" t="s">
        <v>739</v>
      </c>
    </row>
    <row r="1594" spans="1:8" x14ac:dyDescent="0.25">
      <c r="A1594" s="21">
        <v>3</v>
      </c>
      <c r="B1594" s="21" t="s">
        <v>740</v>
      </c>
      <c r="C1594" s="26">
        <v>83.891999999999996</v>
      </c>
      <c r="D1594" s="26">
        <v>80.16</v>
      </c>
      <c r="E1594" s="26">
        <f>C1594*(70/100)</f>
        <v>58.724399999999996</v>
      </c>
      <c r="F1594" s="26">
        <f>D1594*(30/100)</f>
        <v>24.047999999999998</v>
      </c>
      <c r="G1594" s="26">
        <f>E1594+F1594</f>
        <v>82.77239999999999</v>
      </c>
      <c r="H1594" s="1" t="s">
        <v>741</v>
      </c>
    </row>
    <row r="1595" spans="1:8" x14ac:dyDescent="0.25">
      <c r="A1595" s="21" t="str">
        <f>IF(ISTEXT(B1595),A1594+1,"")</f>
        <v/>
      </c>
      <c r="B1595" s="21"/>
      <c r="C1595" s="26"/>
      <c r="D1595" s="26"/>
      <c r="E1595" s="26">
        <f>C1595*(70/100)</f>
        <v>0</v>
      </c>
      <c r="F1595" s="26">
        <f>D1595*(30/100)</f>
        <v>0</v>
      </c>
      <c r="G1595" s="26">
        <f>E1595+F1595</f>
        <v>0</v>
      </c>
      <c r="H1595" s="5"/>
    </row>
    <row r="1596" spans="1:8" x14ac:dyDescent="0.25">
      <c r="A1596" s="21" t="str">
        <f>IF(ISTEXT(B1596),A1595+1,"")</f>
        <v/>
      </c>
      <c r="B1596" s="21"/>
      <c r="C1596" s="26"/>
      <c r="D1596" s="26"/>
      <c r="E1596" s="26">
        <f>C1596*(70/100)</f>
        <v>0</v>
      </c>
      <c r="F1596" s="26">
        <f>D1596*(30/100)</f>
        <v>0</v>
      </c>
      <c r="G1596" s="26">
        <f>E1596+F1596</f>
        <v>0</v>
      </c>
      <c r="H1596" s="5"/>
    </row>
    <row r="1597" spans="1:8" x14ac:dyDescent="0.25">
      <c r="H1597" s="16"/>
    </row>
    <row r="1598" spans="1:8" x14ac:dyDescent="0.25">
      <c r="A1598" s="16"/>
      <c r="C1598" s="85"/>
      <c r="H1598" s="16"/>
    </row>
    <row r="1599" spans="1:8" x14ac:dyDescent="0.25">
      <c r="A1599" s="16"/>
      <c r="B1599" s="16" t="s">
        <v>22</v>
      </c>
      <c r="C1599" s="85">
        <v>43801</v>
      </c>
      <c r="H1599" s="16"/>
    </row>
    <row r="1600" spans="1:8" x14ac:dyDescent="0.25">
      <c r="A1600" s="16"/>
      <c r="B1600" s="16" t="s">
        <v>23</v>
      </c>
      <c r="C1600" s="86" t="s">
        <v>102</v>
      </c>
      <c r="H1600" s="16"/>
    </row>
    <row r="1601" spans="2:8" x14ac:dyDescent="0.25">
      <c r="B1601" s="16" t="s">
        <v>24</v>
      </c>
      <c r="C1601" s="80" t="s">
        <v>742</v>
      </c>
      <c r="H1601" s="16"/>
    </row>
    <row r="1622" spans="1:8" x14ac:dyDescent="0.25">
      <c r="F1622" s="143" t="s">
        <v>1</v>
      </c>
      <c r="G1622" s="144"/>
      <c r="H1622" s="21"/>
    </row>
    <row r="1623" spans="1:8" x14ac:dyDescent="0.25">
      <c r="A1623" s="13"/>
      <c r="B1623" s="10" t="s">
        <v>2</v>
      </c>
      <c r="C1623" s="140" t="s">
        <v>743</v>
      </c>
      <c r="D1623" s="145"/>
      <c r="E1623" s="146"/>
      <c r="F1623" s="14" t="s">
        <v>4</v>
      </c>
      <c r="G1623" s="14" t="s">
        <v>5</v>
      </c>
      <c r="H1623" s="5" t="s">
        <v>6</v>
      </c>
    </row>
    <row r="1624" spans="1:8" x14ac:dyDescent="0.25">
      <c r="A1624" s="40"/>
      <c r="B1624" s="10" t="s">
        <v>7</v>
      </c>
      <c r="C1624" s="140" t="s">
        <v>744</v>
      </c>
      <c r="D1624" s="141"/>
      <c r="E1624" s="142"/>
      <c r="F1624" s="15">
        <v>1</v>
      </c>
      <c r="G1624" s="15">
        <v>5</v>
      </c>
      <c r="H1624" s="21" t="s">
        <v>27</v>
      </c>
    </row>
    <row r="1625" spans="1:8" x14ac:dyDescent="0.25">
      <c r="A1625" s="5" t="s">
        <v>9</v>
      </c>
      <c r="B1625" s="5" t="s">
        <v>10</v>
      </c>
      <c r="C1625" s="14" t="s">
        <v>11</v>
      </c>
      <c r="D1625" s="14" t="s">
        <v>12</v>
      </c>
      <c r="E1625" s="14" t="s">
        <v>13</v>
      </c>
      <c r="F1625" s="14" t="s">
        <v>14</v>
      </c>
      <c r="G1625" s="14" t="s">
        <v>15</v>
      </c>
      <c r="H1625" s="5" t="s">
        <v>16</v>
      </c>
    </row>
    <row r="1626" spans="1:8" x14ac:dyDescent="0.25">
      <c r="A1626" s="9">
        <f>IF(ISTEXT(B1626),0+1,"")</f>
        <v>1</v>
      </c>
      <c r="B1626" s="1" t="s">
        <v>745</v>
      </c>
      <c r="C1626" s="27">
        <v>82.190460000000002</v>
      </c>
      <c r="D1626" s="27">
        <v>96.25</v>
      </c>
      <c r="E1626" s="25">
        <f>C1626*(60/100)</f>
        <v>49.314276</v>
      </c>
      <c r="F1626" s="26">
        <f>D1626*(40/100)</f>
        <v>38.5</v>
      </c>
      <c r="G1626" s="26">
        <f>E1626+F1626</f>
        <v>87.814276000000007</v>
      </c>
      <c r="H1626" s="21" t="s">
        <v>239</v>
      </c>
    </row>
    <row r="1627" spans="1:8" x14ac:dyDescent="0.25">
      <c r="A1627" s="9">
        <f>IF(ISTEXT(B1627),A1626+1,"")</f>
        <v>2</v>
      </c>
      <c r="B1627" s="21" t="s">
        <v>746</v>
      </c>
      <c r="C1627" s="27">
        <v>71.402959999999993</v>
      </c>
      <c r="D1627" s="27">
        <v>78.75</v>
      </c>
      <c r="E1627" s="25">
        <f>C1627*(60/100)</f>
        <v>42.841775999999996</v>
      </c>
      <c r="F1627" s="26">
        <f>D1627*(40/100)</f>
        <v>31.5</v>
      </c>
      <c r="G1627" s="26">
        <f>E1627+F1627</f>
        <v>74.341775999999996</v>
      </c>
      <c r="H1627" s="21" t="s">
        <v>239</v>
      </c>
    </row>
    <row r="1628" spans="1:8" x14ac:dyDescent="0.25">
      <c r="A1628" s="9">
        <f>IF(ISTEXT(B1628),A1627+1,"")</f>
        <v>3</v>
      </c>
      <c r="B1628" s="21" t="s">
        <v>747</v>
      </c>
      <c r="C1628" s="27">
        <v>79.781369999999995</v>
      </c>
      <c r="D1628" s="27">
        <v>63.75</v>
      </c>
      <c r="E1628" s="25">
        <f>C1628*(60/100)</f>
        <v>47.868821999999994</v>
      </c>
      <c r="F1628" s="26">
        <f>D1628*(40/100)</f>
        <v>25.5</v>
      </c>
      <c r="G1628" s="26">
        <f>E1628+F1628</f>
        <v>73.368821999999994</v>
      </c>
      <c r="H1628" s="5" t="s">
        <v>748</v>
      </c>
    </row>
    <row r="1629" spans="1:8" x14ac:dyDescent="0.25">
      <c r="A1629" s="9">
        <f>IF(ISTEXT(B1629),A1628+1,"")</f>
        <v>4</v>
      </c>
      <c r="B1629" s="1" t="s">
        <v>749</v>
      </c>
      <c r="C1629" s="27">
        <v>82.856039999999993</v>
      </c>
      <c r="D1629" s="27">
        <v>56.25</v>
      </c>
      <c r="E1629" s="25">
        <f>C1629*(60/100)</f>
        <v>49.713623999999996</v>
      </c>
      <c r="F1629" s="26">
        <f>D1629*(40/100)</f>
        <v>22.5</v>
      </c>
      <c r="G1629" s="26">
        <f>E1629+F1629</f>
        <v>72.213623999999996</v>
      </c>
      <c r="H1629" s="21" t="s">
        <v>239</v>
      </c>
    </row>
    <row r="1630" spans="1:8" x14ac:dyDescent="0.25">
      <c r="A1630" s="9">
        <v>5</v>
      </c>
      <c r="B1630" s="21" t="s">
        <v>750</v>
      </c>
      <c r="C1630" s="27">
        <v>83.641559999999998</v>
      </c>
      <c r="D1630" s="27">
        <v>55</v>
      </c>
      <c r="E1630" s="25">
        <f>C1630*(60/100)</f>
        <v>50.184936</v>
      </c>
      <c r="F1630" s="26">
        <f>D1630*(40/100)</f>
        <v>22</v>
      </c>
      <c r="G1630" s="26">
        <f>E1630+F1630</f>
        <v>72.184935999999993</v>
      </c>
      <c r="H1630" s="5" t="s">
        <v>748</v>
      </c>
    </row>
    <row r="1631" spans="1:8" x14ac:dyDescent="0.25">
      <c r="A1631" s="9">
        <v>6</v>
      </c>
      <c r="B1631" s="1" t="s">
        <v>751</v>
      </c>
      <c r="C1631" s="27">
        <v>75.292180000000002</v>
      </c>
      <c r="D1631" s="27">
        <v>63.75</v>
      </c>
      <c r="E1631" s="25">
        <f t="shared" ref="E1631:E1632" si="150">C1631*(60/100)</f>
        <v>45.175308000000001</v>
      </c>
      <c r="F1631" s="26">
        <f t="shared" ref="F1631:F1632" si="151">D1631*(40/100)</f>
        <v>25.5</v>
      </c>
      <c r="G1631" s="26">
        <f t="shared" ref="G1631:G1632" si="152">E1631+F1631</f>
        <v>70.675308000000001</v>
      </c>
      <c r="H1631" s="21" t="s">
        <v>239</v>
      </c>
    </row>
    <row r="1632" spans="1:8" x14ac:dyDescent="0.25">
      <c r="A1632" s="9">
        <v>7</v>
      </c>
      <c r="B1632" s="1" t="s">
        <v>752</v>
      </c>
      <c r="C1632" s="27">
        <v>82.149770000000004</v>
      </c>
      <c r="D1632" s="27">
        <v>51.25</v>
      </c>
      <c r="E1632" s="25">
        <f t="shared" si="150"/>
        <v>49.289861999999999</v>
      </c>
      <c r="F1632" s="26">
        <f t="shared" si="151"/>
        <v>20.5</v>
      </c>
      <c r="G1632" s="26">
        <f t="shared" si="152"/>
        <v>69.789861999999999</v>
      </c>
      <c r="H1632" s="21" t="s">
        <v>239</v>
      </c>
    </row>
    <row r="1633" spans="1:8" x14ac:dyDescent="0.25">
      <c r="A1633" s="9">
        <f>IF(ISTEXT(B1633),A1632+1,"")</f>
        <v>8</v>
      </c>
      <c r="B1633" s="21" t="s">
        <v>753</v>
      </c>
      <c r="C1633" s="27">
        <v>78.794060000000002</v>
      </c>
      <c r="D1633" s="27">
        <v>51.25</v>
      </c>
      <c r="E1633" s="25">
        <f>C1633*(60/100)</f>
        <v>47.276435999999997</v>
      </c>
      <c r="F1633" s="26">
        <f>D1633*(40/100)</f>
        <v>20.5</v>
      </c>
      <c r="G1633" s="26">
        <f>E1633+F1633</f>
        <v>67.77643599999999</v>
      </c>
      <c r="H1633" s="21" t="s">
        <v>239</v>
      </c>
    </row>
    <row r="1634" spans="1:8" x14ac:dyDescent="0.25">
      <c r="A1634" s="9">
        <v>9</v>
      </c>
      <c r="B1634" s="1" t="s">
        <v>754</v>
      </c>
      <c r="C1634" s="27">
        <v>72.904079999999993</v>
      </c>
      <c r="D1634" s="27">
        <v>58.75</v>
      </c>
      <c r="E1634" s="25">
        <f>C1634*(60/100)</f>
        <v>43.742447999999996</v>
      </c>
      <c r="F1634" s="26">
        <f>D1634*(40/100)</f>
        <v>23.5</v>
      </c>
      <c r="G1634" s="26">
        <f>E1634+F1634</f>
        <v>67.242447999999996</v>
      </c>
      <c r="H1634" s="5" t="s">
        <v>748</v>
      </c>
    </row>
    <row r="1635" spans="1:8" x14ac:dyDescent="0.25">
      <c r="A1635" s="9">
        <f>IF(ISTEXT(B1635),A1634+1,"")</f>
        <v>10</v>
      </c>
      <c r="B1635" s="21" t="s">
        <v>755</v>
      </c>
      <c r="C1635" s="27">
        <v>73.66977</v>
      </c>
      <c r="D1635" s="27">
        <v>52.5</v>
      </c>
      <c r="E1635" s="25">
        <f>C1635*(60/100)</f>
        <v>44.201861999999998</v>
      </c>
      <c r="F1635" s="26">
        <f>D1635*(40/100)</f>
        <v>21</v>
      </c>
      <c r="G1635" s="26">
        <f>E1635+F1635</f>
        <v>65.201862000000006</v>
      </c>
      <c r="H1635" s="5" t="s">
        <v>748</v>
      </c>
    </row>
    <row r="1636" spans="1:8" x14ac:dyDescent="0.25">
      <c r="A1636" s="9">
        <f>IF(ISTEXT(B1636),A1635+1,"")</f>
        <v>11</v>
      </c>
      <c r="B1636" s="21" t="s">
        <v>756</v>
      </c>
      <c r="C1636" s="27">
        <v>71.213639999999998</v>
      </c>
      <c r="D1636" s="27">
        <v>55</v>
      </c>
      <c r="E1636" s="25">
        <f>C1636*(60/100)</f>
        <v>42.728183999999999</v>
      </c>
      <c r="F1636" s="26">
        <f>D1636*(40/100)</f>
        <v>22</v>
      </c>
      <c r="G1636" s="26">
        <f>E1636+F1636</f>
        <v>64.728183999999999</v>
      </c>
      <c r="H1636" s="21" t="s">
        <v>239</v>
      </c>
    </row>
    <row r="1637" spans="1:8" x14ac:dyDescent="0.25">
      <c r="A1637" s="9" t="str">
        <f>IF(ISTEXT(B1637),A1636+1,"")</f>
        <v/>
      </c>
      <c r="B1637" s="1"/>
      <c r="C1637" s="27"/>
      <c r="D1637" s="27"/>
      <c r="E1637" s="25">
        <f t="shared" ref="E1637" si="153">C1637*(60/100)</f>
        <v>0</v>
      </c>
      <c r="F1637" s="26">
        <f t="shared" ref="F1637" si="154">D1637*(40/100)</f>
        <v>0</v>
      </c>
      <c r="G1637" s="26">
        <f t="shared" ref="G1637" si="155">E1637+F1637</f>
        <v>0</v>
      </c>
      <c r="H1637" s="5"/>
    </row>
    <row r="1638" spans="1:8" x14ac:dyDescent="0.25">
      <c r="B1638" s="148" t="s">
        <v>757</v>
      </c>
      <c r="C1638" s="148"/>
      <c r="D1638" s="148"/>
      <c r="E1638" s="148"/>
      <c r="F1638" s="148"/>
      <c r="G1638" s="148"/>
      <c r="H1638" s="148"/>
    </row>
    <row r="1639" spans="1:8" x14ac:dyDescent="0.25">
      <c r="B1639" s="149" t="s">
        <v>758</v>
      </c>
      <c r="C1639" s="149"/>
      <c r="D1639" s="149"/>
      <c r="E1639" s="149"/>
      <c r="F1639" s="149"/>
      <c r="G1639" s="149"/>
      <c r="H1639" s="149"/>
    </row>
    <row r="1640" spans="1:8" x14ac:dyDescent="0.25">
      <c r="B1640" s="149" t="s">
        <v>759</v>
      </c>
      <c r="C1640" s="149"/>
      <c r="D1640" s="149"/>
      <c r="E1640" s="149"/>
      <c r="F1640" s="149"/>
      <c r="G1640" s="149"/>
      <c r="H1640" s="149"/>
    </row>
    <row r="1641" spans="1:8" x14ac:dyDescent="0.25">
      <c r="B1641" s="149" t="s">
        <v>760</v>
      </c>
      <c r="C1641" s="149"/>
      <c r="D1641" s="149"/>
      <c r="E1641" s="149"/>
      <c r="F1641" s="149"/>
      <c r="G1641" s="149"/>
      <c r="H1641" s="149"/>
    </row>
    <row r="1642" spans="1:8" x14ac:dyDescent="0.25">
      <c r="B1642" s="16" t="s">
        <v>22</v>
      </c>
      <c r="C1642" s="173">
        <v>43801</v>
      </c>
      <c r="D1642" s="173"/>
    </row>
    <row r="1643" spans="1:8" x14ac:dyDescent="0.25">
      <c r="B1643" s="16" t="s">
        <v>23</v>
      </c>
      <c r="C1643" s="151">
        <v>0.41666666666666669</v>
      </c>
      <c r="D1643" s="151"/>
    </row>
    <row r="1644" spans="1:8" x14ac:dyDescent="0.25">
      <c r="B1644" s="16" t="s">
        <v>24</v>
      </c>
      <c r="C1644" s="172" t="s">
        <v>761</v>
      </c>
      <c r="D1644" s="172"/>
      <c r="E1644" s="172"/>
      <c r="F1644" s="172"/>
    </row>
    <row r="1657" spans="1:8" x14ac:dyDescent="0.25">
      <c r="F1657" s="143" t="s">
        <v>1</v>
      </c>
      <c r="G1657" s="144"/>
      <c r="H1657" s="21"/>
    </row>
    <row r="1658" spans="1:8" x14ac:dyDescent="0.25">
      <c r="A1658" s="13"/>
      <c r="B1658" s="10" t="s">
        <v>2</v>
      </c>
      <c r="C1658" s="140" t="s">
        <v>802</v>
      </c>
      <c r="D1658" s="145"/>
      <c r="E1658" s="146"/>
      <c r="F1658" s="14" t="s">
        <v>4</v>
      </c>
      <c r="G1658" s="14" t="s">
        <v>5</v>
      </c>
      <c r="H1658" s="5" t="s">
        <v>6</v>
      </c>
    </row>
    <row r="1659" spans="1:8" x14ac:dyDescent="0.25">
      <c r="A1659" s="40"/>
      <c r="B1659" s="10" t="s">
        <v>7</v>
      </c>
      <c r="C1659" s="140" t="s">
        <v>803</v>
      </c>
      <c r="D1659" s="141"/>
      <c r="E1659" s="142"/>
      <c r="F1659" s="15">
        <v>1</v>
      </c>
      <c r="G1659" s="15">
        <v>5</v>
      </c>
      <c r="H1659" s="21" t="s">
        <v>27</v>
      </c>
    </row>
    <row r="1660" spans="1:8" x14ac:dyDescent="0.25">
      <c r="A1660" s="5" t="s">
        <v>9</v>
      </c>
      <c r="B1660" s="5" t="s">
        <v>10</v>
      </c>
      <c r="C1660" s="14" t="s">
        <v>11</v>
      </c>
      <c r="D1660" s="14" t="s">
        <v>12</v>
      </c>
      <c r="E1660" s="14" t="s">
        <v>13</v>
      </c>
      <c r="F1660" s="14" t="s">
        <v>14</v>
      </c>
      <c r="G1660" s="14" t="s">
        <v>15</v>
      </c>
      <c r="H1660" s="5" t="s">
        <v>16</v>
      </c>
    </row>
    <row r="1661" spans="1:8" x14ac:dyDescent="0.25">
      <c r="A1661" s="9">
        <f>IF(ISTEXT(B1661),0+1,"")</f>
        <v>1</v>
      </c>
      <c r="B1661" s="21" t="s">
        <v>804</v>
      </c>
      <c r="C1661" s="27">
        <v>77.613</v>
      </c>
      <c r="D1661" s="27">
        <v>63.75</v>
      </c>
      <c r="E1661" s="25">
        <f>C1661*(60/100)</f>
        <v>46.567799999999998</v>
      </c>
      <c r="F1661" s="26">
        <f>D1661*(40/100)</f>
        <v>25.5</v>
      </c>
      <c r="G1661" s="26">
        <f>E1661+F1661</f>
        <v>72.067800000000005</v>
      </c>
      <c r="H1661" s="5" t="s">
        <v>26</v>
      </c>
    </row>
    <row r="1662" spans="1:8" x14ac:dyDescent="0.25">
      <c r="A1662" s="9" t="str">
        <f>IF(ISTEXT(B1662),A1661+1,"")</f>
        <v/>
      </c>
      <c r="B1662" s="21"/>
      <c r="C1662" s="27"/>
      <c r="D1662" s="27"/>
      <c r="E1662" s="25">
        <f t="shared" ref="E1662:E1664" si="156">C1662*(60/100)</f>
        <v>0</v>
      </c>
      <c r="F1662" s="26">
        <f t="shared" ref="F1662:F1664" si="157">D1662*(40/100)</f>
        <v>0</v>
      </c>
      <c r="G1662" s="26">
        <f t="shared" ref="G1662:G1664" si="158">E1662+F1662</f>
        <v>0</v>
      </c>
      <c r="H1662" s="5"/>
    </row>
    <row r="1663" spans="1:8" x14ac:dyDescent="0.25">
      <c r="A1663" s="9" t="str">
        <f>IF(ISTEXT(B1663),A1662+1,"")</f>
        <v/>
      </c>
      <c r="B1663" s="1"/>
      <c r="C1663" s="27"/>
      <c r="D1663" s="27"/>
      <c r="E1663" s="25">
        <f t="shared" si="156"/>
        <v>0</v>
      </c>
      <c r="F1663" s="26">
        <f t="shared" si="157"/>
        <v>0</v>
      </c>
      <c r="G1663" s="26">
        <f t="shared" si="158"/>
        <v>0</v>
      </c>
      <c r="H1663" s="5"/>
    </row>
    <row r="1664" spans="1:8" x14ac:dyDescent="0.25">
      <c r="A1664" s="9" t="str">
        <f>IF(ISTEXT(B1664),A1663+1,"")</f>
        <v/>
      </c>
      <c r="B1664" s="1"/>
      <c r="C1664" s="27"/>
      <c r="D1664" s="27"/>
      <c r="E1664" s="25">
        <f t="shared" si="156"/>
        <v>0</v>
      </c>
      <c r="F1664" s="26">
        <f t="shared" si="157"/>
        <v>0</v>
      </c>
      <c r="G1664" s="26">
        <f t="shared" si="158"/>
        <v>0</v>
      </c>
      <c r="H1664" s="5"/>
    </row>
    <row r="1665" spans="1:4" x14ac:dyDescent="0.25">
      <c r="A1665" s="54"/>
    </row>
    <row r="1666" spans="1:4" x14ac:dyDescent="0.25">
      <c r="A1666" s="54"/>
    </row>
    <row r="1667" spans="1:4" x14ac:dyDescent="0.25">
      <c r="A1667" s="54"/>
      <c r="B1667" s="16" t="s">
        <v>22</v>
      </c>
      <c r="C1667" s="147" t="s">
        <v>115</v>
      </c>
      <c r="D1667" s="147"/>
    </row>
    <row r="1668" spans="1:4" x14ac:dyDescent="0.25">
      <c r="B1668" s="16" t="s">
        <v>23</v>
      </c>
      <c r="C1668" s="151">
        <v>0.58333333333333337</v>
      </c>
      <c r="D1668" s="151"/>
    </row>
    <row r="1669" spans="1:4" x14ac:dyDescent="0.25">
      <c r="B1669" s="16" t="s">
        <v>24</v>
      </c>
      <c r="C1669" s="172" t="s">
        <v>805</v>
      </c>
      <c r="D1669" s="172"/>
    </row>
    <row r="1692" spans="1:8" x14ac:dyDescent="0.25">
      <c r="F1692" s="143" t="s">
        <v>1</v>
      </c>
      <c r="G1692" s="144"/>
      <c r="H1692" s="3"/>
    </row>
    <row r="1693" spans="1:8" x14ac:dyDescent="0.25">
      <c r="A1693" s="13"/>
      <c r="B1693" s="10" t="s">
        <v>2</v>
      </c>
      <c r="C1693" s="140" t="s">
        <v>47</v>
      </c>
      <c r="D1693" s="145"/>
      <c r="E1693" s="146"/>
      <c r="F1693" s="14" t="s">
        <v>4</v>
      </c>
      <c r="G1693" s="14" t="s">
        <v>5</v>
      </c>
      <c r="H1693" s="5" t="s">
        <v>6</v>
      </c>
    </row>
    <row r="1694" spans="1:8" x14ac:dyDescent="0.25">
      <c r="A1694" s="40"/>
      <c r="B1694" s="10" t="s">
        <v>7</v>
      </c>
      <c r="C1694" s="165" t="s">
        <v>762</v>
      </c>
      <c r="D1694" s="166"/>
      <c r="E1694" s="167"/>
      <c r="F1694" s="15">
        <v>1</v>
      </c>
      <c r="G1694" s="15">
        <v>5</v>
      </c>
      <c r="H1694" s="5" t="s">
        <v>763</v>
      </c>
    </row>
    <row r="1695" spans="1:8" x14ac:dyDescent="0.25">
      <c r="A1695" s="5" t="s">
        <v>9</v>
      </c>
      <c r="B1695" s="5" t="s">
        <v>10</v>
      </c>
      <c r="C1695" s="14" t="s">
        <v>11</v>
      </c>
      <c r="D1695" s="14" t="s">
        <v>12</v>
      </c>
      <c r="E1695" s="14" t="s">
        <v>13</v>
      </c>
      <c r="F1695" s="14" t="s">
        <v>14</v>
      </c>
      <c r="G1695" s="14" t="s">
        <v>15</v>
      </c>
      <c r="H1695" s="5" t="s">
        <v>16</v>
      </c>
    </row>
    <row r="1696" spans="1:8" x14ac:dyDescent="0.25">
      <c r="A1696" s="9">
        <v>1</v>
      </c>
      <c r="B1696" s="21" t="s">
        <v>764</v>
      </c>
      <c r="C1696" s="99">
        <v>80.574010000000001</v>
      </c>
      <c r="D1696" s="27">
        <v>50</v>
      </c>
      <c r="E1696" s="25">
        <f>C1696*(60/100)</f>
        <v>48.344405999999999</v>
      </c>
      <c r="F1696" s="26">
        <f>D1696*(40/100)</f>
        <v>20</v>
      </c>
      <c r="G1696" s="26">
        <f>E1696+F1696</f>
        <v>68.344405999999992</v>
      </c>
      <c r="H1696" s="21" t="s">
        <v>48</v>
      </c>
    </row>
    <row r="1697" spans="1:8" x14ac:dyDescent="0.25">
      <c r="A1697" s="115"/>
      <c r="B1697" s="75"/>
      <c r="C1697" s="76"/>
      <c r="D1697" s="76"/>
      <c r="E1697" s="76"/>
      <c r="F1697" s="76"/>
      <c r="G1697" s="76"/>
      <c r="H1697" s="75"/>
    </row>
    <row r="1698" spans="1:8" x14ac:dyDescent="0.25">
      <c r="A1698" s="54"/>
      <c r="B1698" s="16" t="s">
        <v>22</v>
      </c>
      <c r="C1698" s="55" t="s">
        <v>115</v>
      </c>
    </row>
    <row r="1699" spans="1:8" x14ac:dyDescent="0.25">
      <c r="B1699" s="16" t="s">
        <v>23</v>
      </c>
      <c r="C1699" s="2">
        <v>0.41666666666666669</v>
      </c>
    </row>
    <row r="1700" spans="1:8" x14ac:dyDescent="0.25">
      <c r="B1700" s="16" t="s">
        <v>24</v>
      </c>
      <c r="C1700" s="39" t="s">
        <v>765</v>
      </c>
    </row>
    <row r="1722" spans="1:8" x14ac:dyDescent="0.25">
      <c r="B1722" s="75"/>
      <c r="C1722" s="76"/>
      <c r="D1722" s="76"/>
      <c r="E1722" s="76"/>
      <c r="F1722" s="76"/>
      <c r="G1722" s="76"/>
      <c r="H1722" s="75"/>
    </row>
    <row r="1723" spans="1:8" x14ac:dyDescent="0.25">
      <c r="B1723" s="75"/>
      <c r="C1723" s="76"/>
      <c r="D1723" s="76"/>
      <c r="E1723" s="76"/>
      <c r="F1723" s="76"/>
      <c r="G1723" s="76"/>
      <c r="H1723" s="75"/>
    </row>
    <row r="1724" spans="1:8" x14ac:dyDescent="0.25">
      <c r="B1724" s="75"/>
      <c r="C1724" s="76"/>
      <c r="D1724" s="76"/>
      <c r="E1724" s="76"/>
      <c r="F1724" s="76"/>
      <c r="G1724" s="76"/>
      <c r="H1724" s="75"/>
    </row>
    <row r="1725" spans="1:8" x14ac:dyDescent="0.25">
      <c r="B1725" s="75"/>
      <c r="C1725" s="76"/>
      <c r="D1725" s="76"/>
      <c r="E1725" s="76"/>
      <c r="F1725" s="76"/>
      <c r="G1725" s="76"/>
      <c r="H1725" s="75"/>
    </row>
    <row r="1726" spans="1:8" x14ac:dyDescent="0.25">
      <c r="B1726" s="75"/>
      <c r="C1726" s="76"/>
      <c r="D1726" s="76"/>
      <c r="E1726" s="76"/>
      <c r="F1726" s="76"/>
      <c r="G1726" s="76"/>
      <c r="H1726" s="75"/>
    </row>
    <row r="1727" spans="1:8" x14ac:dyDescent="0.25">
      <c r="B1727" s="75"/>
      <c r="C1727" s="76"/>
      <c r="D1727" s="76"/>
      <c r="E1727" s="76"/>
      <c r="F1727" s="168" t="s">
        <v>1</v>
      </c>
      <c r="G1727" s="169"/>
      <c r="H1727" s="59"/>
    </row>
    <row r="1728" spans="1:8" x14ac:dyDescent="0.25">
      <c r="A1728" s="13"/>
      <c r="B1728" s="8" t="s">
        <v>2</v>
      </c>
      <c r="C1728" s="165" t="s">
        <v>47</v>
      </c>
      <c r="D1728" s="170"/>
      <c r="E1728" s="171"/>
      <c r="F1728" s="57" t="s">
        <v>4</v>
      </c>
      <c r="G1728" s="57" t="s">
        <v>5</v>
      </c>
      <c r="H1728" s="59" t="s">
        <v>6</v>
      </c>
    </row>
    <row r="1729" spans="1:8" x14ac:dyDescent="0.25">
      <c r="A1729" s="40"/>
      <c r="B1729" s="8" t="s">
        <v>7</v>
      </c>
      <c r="C1729" s="165" t="s">
        <v>766</v>
      </c>
      <c r="D1729" s="166"/>
      <c r="E1729" s="167"/>
      <c r="F1729" s="58">
        <v>1</v>
      </c>
      <c r="G1729" s="58">
        <v>5</v>
      </c>
      <c r="H1729" s="59" t="s">
        <v>763</v>
      </c>
    </row>
    <row r="1730" spans="1:8" x14ac:dyDescent="0.25">
      <c r="A1730" s="5" t="s">
        <v>9</v>
      </c>
      <c r="B1730" s="59" t="s">
        <v>10</v>
      </c>
      <c r="C1730" s="57" t="s">
        <v>11</v>
      </c>
      <c r="D1730" s="57" t="s">
        <v>12</v>
      </c>
      <c r="E1730" s="57" t="s">
        <v>13</v>
      </c>
      <c r="F1730" s="57" t="s">
        <v>14</v>
      </c>
      <c r="G1730" s="57" t="s">
        <v>15</v>
      </c>
      <c r="H1730" s="59" t="s">
        <v>16</v>
      </c>
    </row>
    <row r="1731" spans="1:8" x14ac:dyDescent="0.25">
      <c r="A1731" s="9">
        <v>1</v>
      </c>
      <c r="B1731" s="3" t="s">
        <v>767</v>
      </c>
      <c r="C1731" s="77">
        <v>73.082930000000005</v>
      </c>
      <c r="D1731" s="30">
        <v>50</v>
      </c>
      <c r="E1731" s="31">
        <f>C1731*(60/100)</f>
        <v>43.849758000000001</v>
      </c>
      <c r="F1731" s="32">
        <f>D1731*(40/100)</f>
        <v>20</v>
      </c>
      <c r="G1731" s="32">
        <f>E1731+F1731</f>
        <v>63.849758000000001</v>
      </c>
      <c r="H1731" s="3" t="s">
        <v>48</v>
      </c>
    </row>
    <row r="1732" spans="1:8" ht="30" x14ac:dyDescent="0.25">
      <c r="A1732" s="9">
        <v>2</v>
      </c>
      <c r="B1732" s="3" t="s">
        <v>768</v>
      </c>
      <c r="C1732" s="30">
        <v>80.405109999999993</v>
      </c>
      <c r="D1732" s="30">
        <v>65</v>
      </c>
      <c r="E1732" s="31">
        <f t="shared" ref="E1732:E1733" si="159">C1732*(60/100)</f>
        <v>48.243065999999992</v>
      </c>
      <c r="F1732" s="32">
        <f t="shared" ref="F1732:F1733" si="160">D1732*(40/100)</f>
        <v>26</v>
      </c>
      <c r="G1732" s="32">
        <f t="shared" ref="G1732:G1733" si="161">E1732+F1732</f>
        <v>74.243065999999999</v>
      </c>
      <c r="H1732" s="4" t="s">
        <v>769</v>
      </c>
    </row>
    <row r="1733" spans="1:8" ht="30" x14ac:dyDescent="0.25">
      <c r="A1733" s="9">
        <v>3</v>
      </c>
      <c r="B1733" s="4" t="s">
        <v>770</v>
      </c>
      <c r="C1733" s="30">
        <v>74.551310000000001</v>
      </c>
      <c r="D1733" s="30">
        <v>63.75</v>
      </c>
      <c r="E1733" s="31">
        <f t="shared" si="159"/>
        <v>44.730786000000002</v>
      </c>
      <c r="F1733" s="32">
        <f t="shared" si="160"/>
        <v>25.5</v>
      </c>
      <c r="G1733" s="32">
        <f t="shared" si="161"/>
        <v>70.230785999999995</v>
      </c>
      <c r="H1733" s="4" t="s">
        <v>769</v>
      </c>
    </row>
    <row r="1734" spans="1:8" x14ac:dyDescent="0.25">
      <c r="A1734" s="115"/>
      <c r="B1734" s="75"/>
      <c r="C1734" s="76"/>
      <c r="D1734" s="76"/>
      <c r="E1734" s="76"/>
      <c r="F1734" s="76"/>
      <c r="G1734" s="76"/>
      <c r="H1734" s="75"/>
    </row>
    <row r="1735" spans="1:8" x14ac:dyDescent="0.25">
      <c r="A1735" s="54"/>
      <c r="B1735" s="78" t="s">
        <v>22</v>
      </c>
      <c r="C1735" s="100" t="s">
        <v>115</v>
      </c>
      <c r="D1735" s="76"/>
      <c r="E1735" s="76"/>
      <c r="F1735" s="76"/>
      <c r="G1735" s="76"/>
      <c r="H1735" s="75"/>
    </row>
    <row r="1736" spans="1:8" x14ac:dyDescent="0.25">
      <c r="B1736" s="78" t="s">
        <v>23</v>
      </c>
      <c r="C1736" s="101">
        <v>0.41666666666666669</v>
      </c>
      <c r="D1736" s="76"/>
      <c r="E1736" s="76"/>
      <c r="F1736" s="76"/>
      <c r="G1736" s="76"/>
      <c r="H1736" s="75"/>
    </row>
    <row r="1737" spans="1:8" x14ac:dyDescent="0.25">
      <c r="B1737" s="78" t="s">
        <v>24</v>
      </c>
      <c r="C1737" s="76" t="s">
        <v>765</v>
      </c>
      <c r="D1737" s="76"/>
      <c r="E1737" s="76"/>
      <c r="F1737" s="76"/>
      <c r="G1737" s="76"/>
      <c r="H1737" s="75"/>
    </row>
    <row r="1738" spans="1:8" x14ac:dyDescent="0.25">
      <c r="B1738" s="75"/>
      <c r="C1738" s="76"/>
      <c r="D1738" s="76"/>
      <c r="E1738" s="76"/>
      <c r="F1738" s="76"/>
      <c r="G1738" s="76"/>
      <c r="H1738" s="75"/>
    </row>
    <row r="1739" spans="1:8" x14ac:dyDescent="0.25">
      <c r="B1739" s="75"/>
      <c r="C1739" s="76"/>
      <c r="D1739" s="76"/>
      <c r="E1739" s="76"/>
      <c r="F1739" s="76"/>
      <c r="G1739" s="76"/>
      <c r="H1739" s="75"/>
    </row>
    <row r="1740" spans="1:8" x14ac:dyDescent="0.25">
      <c r="B1740" s="75"/>
      <c r="C1740" s="76"/>
      <c r="D1740" s="76"/>
      <c r="E1740" s="76"/>
      <c r="F1740" s="76"/>
      <c r="G1740" s="76"/>
      <c r="H1740" s="75"/>
    </row>
    <row r="1741" spans="1:8" x14ac:dyDescent="0.25">
      <c r="B1741" s="75"/>
      <c r="C1741" s="76"/>
      <c r="D1741" s="76"/>
      <c r="E1741" s="76"/>
      <c r="F1741" s="76"/>
      <c r="G1741" s="76"/>
      <c r="H1741" s="75"/>
    </row>
    <row r="1742" spans="1:8" x14ac:dyDescent="0.25">
      <c r="B1742" s="75"/>
      <c r="C1742" s="76"/>
      <c r="D1742" s="76"/>
      <c r="E1742" s="76"/>
      <c r="F1742" s="76"/>
      <c r="G1742" s="76"/>
      <c r="H1742" s="75"/>
    </row>
    <row r="1756" spans="1:8" x14ac:dyDescent="0.25">
      <c r="A1756" s="75"/>
      <c r="B1756" s="75"/>
      <c r="C1756" s="76"/>
      <c r="D1756" s="76"/>
      <c r="E1756" s="76"/>
      <c r="F1756" s="76"/>
      <c r="G1756" s="76"/>
      <c r="H1756" s="75"/>
    </row>
    <row r="1757" spans="1:8" x14ac:dyDescent="0.25">
      <c r="A1757" s="75"/>
      <c r="B1757" s="75"/>
      <c r="C1757" s="76"/>
      <c r="D1757" s="76"/>
      <c r="E1757" s="76"/>
      <c r="F1757" s="76"/>
      <c r="G1757" s="76"/>
      <c r="H1757" s="75"/>
    </row>
    <row r="1758" spans="1:8" x14ac:dyDescent="0.25">
      <c r="A1758" s="75"/>
      <c r="B1758" s="75"/>
      <c r="C1758" s="76"/>
      <c r="D1758" s="76"/>
      <c r="E1758" s="76"/>
      <c r="F1758" s="76"/>
      <c r="G1758" s="76"/>
      <c r="H1758" s="75"/>
    </row>
    <row r="1759" spans="1:8" x14ac:dyDescent="0.25">
      <c r="A1759" s="75"/>
      <c r="B1759" s="75"/>
      <c r="C1759" s="76"/>
      <c r="D1759" s="76"/>
      <c r="E1759" s="76"/>
      <c r="F1759" s="76"/>
      <c r="G1759" s="76"/>
      <c r="H1759" s="75"/>
    </row>
    <row r="1760" spans="1:8" x14ac:dyDescent="0.25">
      <c r="A1760" s="75"/>
      <c r="B1760" s="75"/>
      <c r="C1760" s="76"/>
      <c r="D1760" s="76"/>
      <c r="E1760" s="76"/>
      <c r="F1760" s="168" t="s">
        <v>1</v>
      </c>
      <c r="G1760" s="169"/>
      <c r="H1760" s="3"/>
    </row>
    <row r="1761" spans="1:8" x14ac:dyDescent="0.25">
      <c r="A1761" s="79"/>
      <c r="B1761" s="8" t="s">
        <v>2</v>
      </c>
      <c r="C1761" s="165" t="s">
        <v>47</v>
      </c>
      <c r="D1761" s="170"/>
      <c r="E1761" s="171"/>
      <c r="F1761" s="57" t="s">
        <v>4</v>
      </c>
      <c r="G1761" s="57" t="s">
        <v>5</v>
      </c>
      <c r="H1761" s="59" t="s">
        <v>6</v>
      </c>
    </row>
    <row r="1762" spans="1:8" x14ac:dyDescent="0.25">
      <c r="A1762" s="102"/>
      <c r="B1762" s="8" t="s">
        <v>7</v>
      </c>
      <c r="C1762" s="165" t="s">
        <v>771</v>
      </c>
      <c r="D1762" s="166"/>
      <c r="E1762" s="167"/>
      <c r="F1762" s="58">
        <v>1</v>
      </c>
      <c r="G1762" s="58">
        <v>5</v>
      </c>
      <c r="H1762" s="59" t="s">
        <v>763</v>
      </c>
    </row>
    <row r="1763" spans="1:8" x14ac:dyDescent="0.25">
      <c r="A1763" s="59" t="s">
        <v>9</v>
      </c>
      <c r="B1763" s="59" t="s">
        <v>10</v>
      </c>
      <c r="C1763" s="57" t="s">
        <v>11</v>
      </c>
      <c r="D1763" s="57" t="s">
        <v>12</v>
      </c>
      <c r="E1763" s="57" t="s">
        <v>13</v>
      </c>
      <c r="F1763" s="57" t="s">
        <v>14</v>
      </c>
      <c r="G1763" s="57" t="s">
        <v>15</v>
      </c>
      <c r="H1763" s="59" t="s">
        <v>16</v>
      </c>
    </row>
    <row r="1764" spans="1:8" x14ac:dyDescent="0.25">
      <c r="A1764" s="60">
        <v>1</v>
      </c>
      <c r="B1764" s="3" t="s">
        <v>772</v>
      </c>
      <c r="C1764" s="30">
        <v>71.715639999999993</v>
      </c>
      <c r="D1764" s="30">
        <v>85</v>
      </c>
      <c r="E1764" s="31">
        <f t="shared" ref="E1764" si="162">C1764*(60/100)</f>
        <v>43.029383999999993</v>
      </c>
      <c r="F1764" s="32">
        <f t="shared" ref="F1764" si="163">D1764*(40/100)</f>
        <v>34</v>
      </c>
      <c r="G1764" s="32">
        <f t="shared" ref="G1764" si="164">E1764+F1764</f>
        <v>77.029383999999993</v>
      </c>
      <c r="H1764" s="3" t="s">
        <v>48</v>
      </c>
    </row>
    <row r="1765" spans="1:8" x14ac:dyDescent="0.25">
      <c r="A1765" s="60">
        <v>2</v>
      </c>
      <c r="B1765" s="3" t="s">
        <v>773</v>
      </c>
      <c r="C1765" s="77">
        <v>77.077719999999999</v>
      </c>
      <c r="D1765" s="30">
        <v>73.75</v>
      </c>
      <c r="E1765" s="31">
        <f>C1765*(60/100)</f>
        <v>46.246631999999998</v>
      </c>
      <c r="F1765" s="32">
        <f>D1765*(40/100)</f>
        <v>29.5</v>
      </c>
      <c r="G1765" s="32">
        <f>E1765+F1765</f>
        <v>75.746632000000005</v>
      </c>
      <c r="H1765" s="3" t="s">
        <v>48</v>
      </c>
    </row>
    <row r="1766" spans="1:8" x14ac:dyDescent="0.25">
      <c r="A1766" s="61"/>
      <c r="B1766" s="98"/>
      <c r="C1766" s="103"/>
      <c r="D1766" s="104"/>
      <c r="E1766" s="104"/>
      <c r="F1766" s="104"/>
      <c r="G1766" s="104"/>
      <c r="H1766" s="61"/>
    </row>
    <row r="1767" spans="1:8" x14ac:dyDescent="0.25">
      <c r="A1767" s="115"/>
      <c r="B1767" s="78" t="s">
        <v>22</v>
      </c>
      <c r="C1767" s="100" t="s">
        <v>115</v>
      </c>
      <c r="D1767" s="76"/>
      <c r="E1767" s="76"/>
      <c r="F1767" s="76"/>
      <c r="G1767" s="76"/>
      <c r="H1767" s="75"/>
    </row>
    <row r="1768" spans="1:8" x14ac:dyDescent="0.25">
      <c r="A1768" s="75"/>
      <c r="B1768" s="78" t="s">
        <v>23</v>
      </c>
      <c r="C1768" s="101">
        <v>0.41666666666666669</v>
      </c>
      <c r="D1768" s="76"/>
      <c r="E1768" s="76"/>
      <c r="F1768" s="76"/>
      <c r="G1768" s="76"/>
      <c r="H1768" s="75"/>
    </row>
    <row r="1769" spans="1:8" x14ac:dyDescent="0.25">
      <c r="A1769" s="75"/>
      <c r="B1769" s="78" t="s">
        <v>24</v>
      </c>
      <c r="C1769" s="76" t="s">
        <v>765</v>
      </c>
      <c r="D1769" s="76"/>
      <c r="E1769" s="76"/>
      <c r="F1769" s="76"/>
      <c r="G1769" s="76"/>
      <c r="H1769" s="75"/>
    </row>
    <row r="1770" spans="1:8" x14ac:dyDescent="0.25">
      <c r="A1770" s="75"/>
      <c r="B1770" s="75"/>
      <c r="C1770" s="76"/>
      <c r="D1770" s="76"/>
      <c r="E1770" s="76"/>
      <c r="F1770" s="76"/>
      <c r="G1770" s="76"/>
      <c r="H1770" s="75"/>
    </row>
    <row r="1771" spans="1:8" x14ac:dyDescent="0.25">
      <c r="A1771" s="75"/>
      <c r="B1771" s="75"/>
      <c r="C1771" s="76"/>
      <c r="D1771" s="76"/>
      <c r="E1771" s="76"/>
      <c r="F1771" s="76"/>
      <c r="G1771" s="76"/>
      <c r="H1771" s="75"/>
    </row>
    <row r="1772" spans="1:8" x14ac:dyDescent="0.25">
      <c r="A1772" s="75"/>
      <c r="B1772" s="75"/>
      <c r="C1772" s="76"/>
      <c r="D1772" s="76"/>
      <c r="E1772" s="76"/>
      <c r="F1772" s="76"/>
      <c r="G1772" s="76"/>
      <c r="H1772" s="75"/>
    </row>
    <row r="1773" spans="1:8" x14ac:dyDescent="0.25">
      <c r="A1773" s="75"/>
      <c r="B1773" s="75"/>
      <c r="C1773" s="76"/>
      <c r="D1773" s="76"/>
      <c r="E1773" s="76"/>
      <c r="F1773" s="76"/>
      <c r="G1773" s="76"/>
      <c r="H1773" s="75"/>
    </row>
    <row r="1774" spans="1:8" x14ac:dyDescent="0.25">
      <c r="A1774" s="75"/>
      <c r="B1774" s="75"/>
      <c r="C1774" s="76"/>
      <c r="D1774" s="76"/>
      <c r="E1774" s="76"/>
      <c r="F1774" s="76"/>
      <c r="G1774" s="76"/>
      <c r="H1774" s="75"/>
    </row>
    <row r="1775" spans="1:8" x14ac:dyDescent="0.25">
      <c r="A1775" s="75"/>
      <c r="B1775" s="75"/>
      <c r="C1775" s="76"/>
      <c r="D1775" s="76"/>
      <c r="E1775" s="76"/>
      <c r="F1775" s="76"/>
      <c r="G1775" s="76"/>
      <c r="H1775" s="75"/>
    </row>
    <row r="1776" spans="1:8" x14ac:dyDescent="0.25">
      <c r="A1776" s="75"/>
      <c r="B1776" s="75"/>
      <c r="C1776" s="76"/>
      <c r="D1776" s="76"/>
      <c r="E1776" s="76"/>
      <c r="F1776" s="76"/>
      <c r="G1776" s="76"/>
      <c r="H1776" s="75"/>
    </row>
    <row r="1777" spans="1:8" x14ac:dyDescent="0.25">
      <c r="A1777" s="75"/>
      <c r="B1777" s="75"/>
      <c r="C1777" s="76"/>
      <c r="D1777" s="76"/>
      <c r="E1777" s="76"/>
      <c r="F1777" s="76"/>
      <c r="G1777" s="76"/>
      <c r="H1777" s="75"/>
    </row>
  </sheetData>
  <sortState ref="B6:G14">
    <sortCondition descending="1" ref="G6:G14"/>
  </sortState>
  <mergeCells count="161">
    <mergeCell ref="F1588:G1588"/>
    <mergeCell ref="C1589:E1589"/>
    <mergeCell ref="C1590:E1590"/>
    <mergeCell ref="C1729:E1729"/>
    <mergeCell ref="F1760:G1760"/>
    <mergeCell ref="C1761:E1761"/>
    <mergeCell ref="C1762:E1762"/>
    <mergeCell ref="C1668:D1668"/>
    <mergeCell ref="C1669:D1669"/>
    <mergeCell ref="F1692:G1692"/>
    <mergeCell ref="C1693:E1693"/>
    <mergeCell ref="C1694:E1694"/>
    <mergeCell ref="F1727:G1727"/>
    <mergeCell ref="C1728:E1728"/>
    <mergeCell ref="B1640:H1640"/>
    <mergeCell ref="B1641:H1641"/>
    <mergeCell ref="C1642:D1642"/>
    <mergeCell ref="C1643:D1643"/>
    <mergeCell ref="C1644:F1644"/>
    <mergeCell ref="C1354:E1354"/>
    <mergeCell ref="F1422:G1422"/>
    <mergeCell ref="C1423:E1423"/>
    <mergeCell ref="C1424:E1424"/>
    <mergeCell ref="F1492:G1492"/>
    <mergeCell ref="C1493:E1493"/>
    <mergeCell ref="C1494:E1494"/>
    <mergeCell ref="C1562:E1562"/>
    <mergeCell ref="C1563:E1563"/>
    <mergeCell ref="F1561:G1561"/>
    <mergeCell ref="C1175:E1175"/>
    <mergeCell ref="F1180:G1180"/>
    <mergeCell ref="C1181:E1181"/>
    <mergeCell ref="C1182:E1182"/>
    <mergeCell ref="F1247:G1247"/>
    <mergeCell ref="C1248:E1248"/>
    <mergeCell ref="C1249:E1249"/>
    <mergeCell ref="F1282:G1282"/>
    <mergeCell ref="C1283:E1283"/>
    <mergeCell ref="A1:H1"/>
    <mergeCell ref="C871:E871"/>
    <mergeCell ref="C872:E872"/>
    <mergeCell ref="C873:E873"/>
    <mergeCell ref="F895:G895"/>
    <mergeCell ref="C896:E896"/>
    <mergeCell ref="C897:E897"/>
    <mergeCell ref="F996:G996"/>
    <mergeCell ref="C997:E997"/>
    <mergeCell ref="F96:G96"/>
    <mergeCell ref="C97:E97"/>
    <mergeCell ref="C98:E98"/>
    <mergeCell ref="F131:G131"/>
    <mergeCell ref="C132:E132"/>
    <mergeCell ref="C133:E133"/>
    <mergeCell ref="F166:G166"/>
    <mergeCell ref="C167:E167"/>
    <mergeCell ref="C168:E168"/>
    <mergeCell ref="F200:G200"/>
    <mergeCell ref="C201:E201"/>
    <mergeCell ref="C202:E202"/>
    <mergeCell ref="F235:G235"/>
    <mergeCell ref="C236:E236"/>
    <mergeCell ref="C237:E237"/>
    <mergeCell ref="F271:G271"/>
    <mergeCell ref="C272:E272"/>
    <mergeCell ref="C273:E273"/>
    <mergeCell ref="F580:G580"/>
    <mergeCell ref="C581:E581"/>
    <mergeCell ref="C582:E582"/>
    <mergeCell ref="F650:G650"/>
    <mergeCell ref="C651:E651"/>
    <mergeCell ref="C652:E652"/>
    <mergeCell ref="F306:G306"/>
    <mergeCell ref="C307:E307"/>
    <mergeCell ref="C308:E308"/>
    <mergeCell ref="F341:G341"/>
    <mergeCell ref="C342:E342"/>
    <mergeCell ref="C343:E343"/>
    <mergeCell ref="F376:G376"/>
    <mergeCell ref="C377:E377"/>
    <mergeCell ref="C378:E378"/>
    <mergeCell ref="F407:G407"/>
    <mergeCell ref="C408:E408"/>
    <mergeCell ref="C409:E409"/>
    <mergeCell ref="F440:G440"/>
    <mergeCell ref="C441:E441"/>
    <mergeCell ref="C442:E442"/>
    <mergeCell ref="F3:G3"/>
    <mergeCell ref="C4:E4"/>
    <mergeCell ref="C5:E5"/>
    <mergeCell ref="F35:G35"/>
    <mergeCell ref="C36:E36"/>
    <mergeCell ref="C37:E37"/>
    <mergeCell ref="F61:G61"/>
    <mergeCell ref="C62:E62"/>
    <mergeCell ref="C63:E63"/>
    <mergeCell ref="F475:G475"/>
    <mergeCell ref="C476:E476"/>
    <mergeCell ref="C477:E477"/>
    <mergeCell ref="F510:G510"/>
    <mergeCell ref="C511:E511"/>
    <mergeCell ref="C512:E512"/>
    <mergeCell ref="F545:G545"/>
    <mergeCell ref="C546:E546"/>
    <mergeCell ref="C547:E547"/>
    <mergeCell ref="F685:G685"/>
    <mergeCell ref="C686:E686"/>
    <mergeCell ref="C687:E687"/>
    <mergeCell ref="F720:G720"/>
    <mergeCell ref="C721:E721"/>
    <mergeCell ref="C722:E722"/>
    <mergeCell ref="F755:G755"/>
    <mergeCell ref="C756:E756"/>
    <mergeCell ref="C757:E757"/>
    <mergeCell ref="F1352:G1352"/>
    <mergeCell ref="C1353:E1353"/>
    <mergeCell ref="F825:G825"/>
    <mergeCell ref="C826:E826"/>
    <mergeCell ref="C827:E827"/>
    <mergeCell ref="C836:E836"/>
    <mergeCell ref="C837:E837"/>
    <mergeCell ref="C838:E838"/>
    <mergeCell ref="F860:G860"/>
    <mergeCell ref="C861:E861"/>
    <mergeCell ref="C862:E862"/>
    <mergeCell ref="C998:E998"/>
    <mergeCell ref="F1022:G1022"/>
    <mergeCell ref="C1023:E1023"/>
    <mergeCell ref="C1024:E1024"/>
    <mergeCell ref="C1058:E1058"/>
    <mergeCell ref="F1056:G1056"/>
    <mergeCell ref="C1057:E1057"/>
    <mergeCell ref="F1088:G1088"/>
    <mergeCell ref="C1089:E1089"/>
    <mergeCell ref="C1090:E1090"/>
    <mergeCell ref="F1145:G1145"/>
    <mergeCell ref="C1146:E1146"/>
    <mergeCell ref="C1147:E1147"/>
    <mergeCell ref="C966:E966"/>
    <mergeCell ref="F1657:G1657"/>
    <mergeCell ref="C1658:E1658"/>
    <mergeCell ref="C1659:E1659"/>
    <mergeCell ref="C1667:D1667"/>
    <mergeCell ref="F930:G930"/>
    <mergeCell ref="C931:E931"/>
    <mergeCell ref="C932:E932"/>
    <mergeCell ref="F964:G964"/>
    <mergeCell ref="C965:E965"/>
    <mergeCell ref="F1622:G1622"/>
    <mergeCell ref="C1623:E1623"/>
    <mergeCell ref="C1624:E1624"/>
    <mergeCell ref="B1638:H1638"/>
    <mergeCell ref="B1639:H1639"/>
    <mergeCell ref="F1527:G1527"/>
    <mergeCell ref="C1528:E1528"/>
    <mergeCell ref="C1529:E1529"/>
    <mergeCell ref="E1553:H1553"/>
    <mergeCell ref="E1555:H1555"/>
    <mergeCell ref="C1284:E1284"/>
    <mergeCell ref="F1317:G1317"/>
    <mergeCell ref="C1318:E1318"/>
    <mergeCell ref="C1319:E1319"/>
  </mergeCells>
  <pageMargins left="0.7" right="0.7" top="0.75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karizma</dc:creator>
  <cp:lastModifiedBy>Hewlett-Packard Company</cp:lastModifiedBy>
  <cp:lastPrinted>2019-11-20T06:10:42Z</cp:lastPrinted>
  <dcterms:created xsi:type="dcterms:W3CDTF">2008-12-24T11:47:25Z</dcterms:created>
  <dcterms:modified xsi:type="dcterms:W3CDTF">2019-11-21T10:50:25Z</dcterms:modified>
</cp:coreProperties>
</file>