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!0\Documents\Özel Office Şablonları\"/>
    </mc:Choice>
  </mc:AlternateContent>
  <xr:revisionPtr revIDLastSave="0" documentId="13_ncr:1_{2E209B55-EE30-4347-BA0B-586EAE57FB7D}" xr6:coauthVersionLast="36" xr6:coauthVersionMax="36" xr10:uidLastSave="{00000000-0000-0000-0000-000000000000}"/>
  <bookViews>
    <workbookView xWindow="0" yWindow="0" windowWidth="28800" windowHeight="12240" xr2:uid="{084C2DC8-A5B9-4EF5-9268-07251F1C8E51}"/>
  </bookViews>
  <sheets>
    <sheet name="Sayfa1" sheetId="1" r:id="rId1"/>
  </sheets>
  <definedNames>
    <definedName name="_xlnm.Print_Area" localSheetId="0">Sayfa1!$A$1:$S$89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H88" i="1"/>
  <c r="R82" i="1"/>
  <c r="R81" i="1"/>
  <c r="R76" i="1"/>
  <c r="R75" i="1"/>
  <c r="R71" i="1"/>
  <c r="H71" i="1"/>
  <c r="R70" i="1"/>
  <c r="H70" i="1"/>
  <c r="R69" i="1"/>
  <c r="H69" i="1"/>
  <c r="R68" i="1"/>
  <c r="H68" i="1"/>
  <c r="S64" i="1"/>
  <c r="I64" i="1"/>
  <c r="S63" i="1"/>
  <c r="I63" i="1"/>
  <c r="S62" i="1"/>
  <c r="I62" i="1"/>
  <c r="S61" i="1"/>
  <c r="Q61" i="1"/>
  <c r="P61" i="1"/>
  <c r="O61" i="1"/>
  <c r="I61" i="1"/>
  <c r="G61" i="1"/>
  <c r="F61" i="1"/>
  <c r="E61" i="1"/>
  <c r="R60" i="1"/>
  <c r="H60" i="1"/>
  <c r="R59" i="1"/>
  <c r="H59" i="1"/>
  <c r="R58" i="1"/>
  <c r="H58" i="1"/>
  <c r="R56" i="1"/>
  <c r="R55" i="1"/>
  <c r="R61" i="1" s="1"/>
  <c r="H54" i="1"/>
  <c r="H61" i="1" s="1"/>
  <c r="S50" i="1"/>
  <c r="I50" i="1"/>
  <c r="S49" i="1"/>
  <c r="I49" i="1"/>
  <c r="S48" i="1"/>
  <c r="I48" i="1"/>
  <c r="S47" i="1"/>
  <c r="Q47" i="1"/>
  <c r="P47" i="1"/>
  <c r="O47" i="1"/>
  <c r="I47" i="1"/>
  <c r="G47" i="1"/>
  <c r="F47" i="1"/>
  <c r="E47" i="1"/>
  <c r="R46" i="1"/>
  <c r="H46" i="1"/>
  <c r="R45" i="1"/>
  <c r="H45" i="1"/>
  <c r="H44" i="1"/>
  <c r="H47" i="1" s="1"/>
  <c r="H43" i="1"/>
  <c r="R41" i="1"/>
  <c r="R47" i="1" s="1"/>
  <c r="S36" i="1"/>
  <c r="I36" i="1"/>
  <c r="S35" i="1"/>
  <c r="I35" i="1"/>
  <c r="S34" i="1"/>
  <c r="I34" i="1"/>
  <c r="S33" i="1"/>
  <c r="Q33" i="1"/>
  <c r="P33" i="1"/>
  <c r="R33" i="1" s="1"/>
  <c r="O33" i="1"/>
  <c r="I33" i="1"/>
  <c r="G33" i="1"/>
  <c r="F33" i="1"/>
  <c r="E33" i="1"/>
  <c r="H33" i="1" s="1"/>
  <c r="R32" i="1"/>
  <c r="H32" i="1"/>
  <c r="R31" i="1"/>
  <c r="H31" i="1"/>
  <c r="R30" i="1"/>
  <c r="H30" i="1"/>
  <c r="R28" i="1"/>
  <c r="H28" i="1"/>
  <c r="R27" i="1"/>
  <c r="H27" i="1"/>
  <c r="R26" i="1"/>
  <c r="H26" i="1"/>
  <c r="H25" i="1"/>
  <c r="S21" i="1"/>
  <c r="I21" i="1"/>
  <c r="S20" i="1"/>
  <c r="I20" i="1"/>
  <c r="S19" i="1"/>
  <c r="I19" i="1"/>
  <c r="S18" i="1"/>
  <c r="Q18" i="1"/>
  <c r="R18" i="1" s="1"/>
  <c r="P18" i="1"/>
  <c r="O18" i="1"/>
  <c r="I18" i="1"/>
  <c r="I5" i="1" s="1"/>
  <c r="H18" i="1"/>
  <c r="G18" i="1"/>
  <c r="F18" i="1"/>
  <c r="E18" i="1"/>
  <c r="R17" i="1"/>
  <c r="H17" i="1"/>
  <c r="R16" i="1"/>
  <c r="H16" i="1"/>
  <c r="R15" i="1"/>
  <c r="H15" i="1"/>
  <c r="R14" i="1"/>
  <c r="R13" i="1"/>
  <c r="H13" i="1"/>
  <c r="R12" i="1"/>
  <c r="H12" i="1"/>
  <c r="R11" i="1"/>
  <c r="H11" i="1"/>
  <c r="H10" i="1"/>
  <c r="C6" i="1"/>
  <c r="R6" i="1" l="1"/>
  <c r="K6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C9" authorId="0" shapeId="0" xr:uid="{63C3AB12-8304-4A82-985E-56A429C5E8DA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D9" authorId="0" shapeId="0" xr:uid="{D89C7455-5612-48E5-B71C-96412B92C504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M9" authorId="0" shapeId="0" xr:uid="{079D38E6-11BF-4821-A284-5B9A60FC62D9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</t>
        </r>
      </text>
    </comment>
    <comment ref="N9" authorId="0" shapeId="0" xr:uid="{6C1621E6-FD2E-49BC-83AB-ED43C1406C69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U9" authorId="0" shapeId="0" xr:uid="{8DBF77AF-E62E-47A7-A234-C49D9B7B6456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9" authorId="0" shapeId="0" xr:uid="{6C1F0732-46B5-4983-A319-9AE489FA8F45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24" authorId="0" shapeId="0" xr:uid="{C540A79C-B773-4FDC-8204-0BF98DF391C6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4" authorId="0" shapeId="0" xr:uid="{0479D2EB-47FE-4AD2-B431-12275A3BD856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24" authorId="0" shapeId="0" xr:uid="{2091C83A-79E4-4202-B20A-827FFE4367DA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24" authorId="0" shapeId="0" xr:uid="{662DF7C6-E2B2-490E-968D-4A3214EA4918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39" authorId="0" shapeId="0" xr:uid="{D02089E4-AD85-48F9-A6BB-7011222E99E2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39" authorId="0" shapeId="0" xr:uid="{3CA3ABBA-6892-485C-9A21-B62C55013905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39" authorId="0" shapeId="0" xr:uid="{07B86A3A-8854-476E-9553-EF4E4AD2E7F4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39" authorId="0" shapeId="0" xr:uid="{27F2ED50-6388-48E1-BAA5-FCA0F6ED515E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53" authorId="0" shapeId="0" xr:uid="{7A7679F2-AD77-429B-89A6-AA45EFD52913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3" authorId="0" shapeId="0" xr:uid="{4508E08B-ED6D-42D1-B1E7-B95FDAACCCDA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53" authorId="0" shapeId="0" xr:uid="{EAAD2CC9-0773-42AC-AF0A-55673E765AA6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53" authorId="0" shapeId="0" xr:uid="{794DD613-C210-42B9-8868-5F228F29D9D3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67" authorId="0" shapeId="0" xr:uid="{625563F6-4A47-42A6-8E78-3E79A9EDC054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7" authorId="0" shapeId="0" xr:uid="{A9DF4F51-9A92-42D2-9DA7-E766A0737612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67" authorId="0" shapeId="0" xr:uid="{A81E9AA6-E8AF-47E7-96C3-31628FF7A28E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7" authorId="0" shapeId="0" xr:uid="{47964A86-A71F-4A7C-A069-67CFED910BEF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C74" authorId="0" shapeId="0" xr:uid="{E441A0D5-B3F4-47E5-898A-2D8F052226B7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74" authorId="0" shapeId="0" xr:uid="{99EC7F3B-9B31-4710-8BCE-AB975CF8D79B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74" authorId="0" shapeId="0" xr:uid="{5D0D3993-3BFD-4512-B6CE-E1C60F0CA75C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74" authorId="0" shapeId="0" xr:uid="{990FF376-106D-4B2C-9A72-69EF6BAD9B1B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C80" authorId="0" shapeId="0" xr:uid="{1071CDDD-6D60-4970-8687-C6372E03C90E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80" authorId="0" shapeId="0" xr:uid="{1F46C6AA-2310-476F-99B0-1AB0B29CD3A3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80" authorId="0" shapeId="0" xr:uid="{D4BBE286-3AD2-43CD-8409-A4E316CCE25A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80" authorId="0" shapeId="0" xr:uid="{FBA18990-0A67-4694-9007-125140D3272D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C87" authorId="0" shapeId="0" xr:uid="{BE8DFC22-B15D-47AE-AC8E-5FB9FAA1331A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87" authorId="0" shapeId="0" xr:uid="{59768764-3473-4A07-B671-AF4B3DE83E08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87" authorId="0" shapeId="0" xr:uid="{14550B2D-03CB-44D6-99CC-B14B63A1C3F2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87" authorId="0" shapeId="0" xr:uid="{31F01A94-079C-41C2-BCAE-5DD8C08F7DE6}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</commentList>
</comments>
</file>

<file path=xl/sharedStrings.xml><?xml version="1.0" encoding="utf-8"?>
<sst xmlns="http://schemas.openxmlformats.org/spreadsheetml/2006/main" count="538" uniqueCount="180">
  <si>
    <t>ATATÜRK ÜNİVERSİTESİ</t>
  </si>
  <si>
    <t>ZİRAAAT FAKÜLTESİ</t>
  </si>
  <si>
    <t>BİTKİ KORUMA LİSANS PROGRAMI MÜFREDAT PLANI</t>
  </si>
  <si>
    <t>Bu müfredat  toplam</t>
  </si>
  <si>
    <t>KREDİ,</t>
  </si>
  <si>
    <t>Üniversite Seçmeli Dersi Toplam AKTS:</t>
  </si>
  <si>
    <t>Seçmeli Ders Oranı (%):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</si>
  <si>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</si>
  <si>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</si>
  <si>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</si>
  <si>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</si>
  <si>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</si>
  <si>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</si>
  <si>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</si>
  <si>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</si>
  <si>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</si>
  <si>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</si>
  <si>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</si>
  <si>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</si>
  <si>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</si>
  <si>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</si>
  <si>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TB001</t>
  </si>
  <si>
    <t>Fizik</t>
  </si>
  <si>
    <t>Z</t>
  </si>
  <si>
    <t>YE</t>
  </si>
  <si>
    <t>TB022</t>
  </si>
  <si>
    <t>Bitki Fizyolojisi</t>
  </si>
  <si>
    <t>TB005</t>
  </si>
  <si>
    <t>Kimya</t>
  </si>
  <si>
    <t>TB014</t>
  </si>
  <si>
    <t>Biyokimya</t>
  </si>
  <si>
    <t>S</t>
  </si>
  <si>
    <t>UE</t>
  </si>
  <si>
    <t>TB009</t>
  </si>
  <si>
    <t>Matematik</t>
  </si>
  <si>
    <t>TB010</t>
  </si>
  <si>
    <t>İstatistik</t>
  </si>
  <si>
    <t>OZ</t>
  </si>
  <si>
    <t>TB013</t>
  </si>
  <si>
    <t>Botanik</t>
  </si>
  <si>
    <t>TB046</t>
  </si>
  <si>
    <t>Tarım Hukuku</t>
  </si>
  <si>
    <t>ÜS</t>
  </si>
  <si>
    <t>TB021</t>
  </si>
  <si>
    <t>Zooloji</t>
  </si>
  <si>
    <t>TB018</t>
  </si>
  <si>
    <t>Temel Bilişim Teknolojileri</t>
  </si>
  <si>
    <t>YD001</t>
  </si>
  <si>
    <t>Yabancı Dil I</t>
  </si>
  <si>
    <t>YD002</t>
  </si>
  <si>
    <t>Yabancı Dil II</t>
  </si>
  <si>
    <t>TD001</t>
  </si>
  <si>
    <t>Türk Dili I</t>
  </si>
  <si>
    <t>TD002</t>
  </si>
  <si>
    <t>Türk Dili II</t>
  </si>
  <si>
    <t>SKH01</t>
  </si>
  <si>
    <t>Tarım, İnsan ve Tüketim</t>
  </si>
  <si>
    <t>SKH02</t>
  </si>
  <si>
    <t>İklim Değişikliği</t>
  </si>
  <si>
    <t>TOPLAM</t>
  </si>
  <si>
    <t>UE Ders Toplam</t>
  </si>
  <si>
    <t>Seçmeli Ders Toplam</t>
  </si>
  <si>
    <t>Üniv. Seçmeli Ders Toplam</t>
  </si>
  <si>
    <t>2. SINIF</t>
  </si>
  <si>
    <t>3. YARIYIL</t>
  </si>
  <si>
    <t>4. YARIYIL</t>
  </si>
  <si>
    <t>TB019</t>
  </si>
  <si>
    <t>Ekoloji</t>
  </si>
  <si>
    <t>TB020</t>
  </si>
  <si>
    <t>Akıllı Tarım</t>
  </si>
  <si>
    <t>ZM01</t>
  </si>
  <si>
    <t>Tarla Bitkiler</t>
  </si>
  <si>
    <t>ZM08</t>
  </si>
  <si>
    <t>Bahçe Bitkileri</t>
  </si>
  <si>
    <t>ZM03</t>
  </si>
  <si>
    <t>Zootekni</t>
  </si>
  <si>
    <t>ZM02</t>
  </si>
  <si>
    <t>Tarım Ekonomisi</t>
  </si>
  <si>
    <t>ZM07</t>
  </si>
  <si>
    <t>Tarım Makinaları</t>
  </si>
  <si>
    <t>ZM10</t>
  </si>
  <si>
    <t>Gıda Bilimi ve Teknolojisi</t>
  </si>
  <si>
    <t>BK201</t>
  </si>
  <si>
    <t>Fitopatoloji</t>
  </si>
  <si>
    <t>BK202</t>
  </si>
  <si>
    <t>Entomoloji</t>
  </si>
  <si>
    <t>Aİ001</t>
  </si>
  <si>
    <t>Atatürk İlkeleri ve İnkılap Tarihi I</t>
  </si>
  <si>
    <t>Aİ002</t>
  </si>
  <si>
    <t>Atatürk İlkeleri ve İnkılap Tarihi II</t>
  </si>
  <si>
    <t>İSG01</t>
  </si>
  <si>
    <t>İş Sağlığı ve Güvenliği I</t>
  </si>
  <si>
    <t>İSG02</t>
  </si>
  <si>
    <t>İş Sağlığı ve Güvenliği II</t>
  </si>
  <si>
    <t>SKH03</t>
  </si>
  <si>
    <t>Çevre ve Sürdürülebilirlik</t>
  </si>
  <si>
    <t>SKH06</t>
  </si>
  <si>
    <t>Tarım, İnovasyon ve Gelecek</t>
  </si>
  <si>
    <t>3. SINIF</t>
  </si>
  <si>
    <t>5. YARIYIL</t>
  </si>
  <si>
    <t>6. YARIYIL</t>
  </si>
  <si>
    <t>ZM09</t>
  </si>
  <si>
    <t>Tarımsal Biyoteknoloji</t>
  </si>
  <si>
    <t>ZM04</t>
  </si>
  <si>
    <t>Toprak Bilimi ve Bitki Besleme</t>
  </si>
  <si>
    <t>ZM05</t>
  </si>
  <si>
    <t>Tarımsal Yapılar ve Sulama</t>
  </si>
  <si>
    <t>TM02</t>
  </si>
  <si>
    <t>Mühendislik Mekaniği</t>
  </si>
  <si>
    <t>TM07</t>
  </si>
  <si>
    <t>Termodinamik</t>
  </si>
  <si>
    <t>BK304</t>
  </si>
  <si>
    <t>Staj</t>
  </si>
  <si>
    <t>BK303</t>
  </si>
  <si>
    <t>Bitki Akarolojisi ve Nematolojisi</t>
  </si>
  <si>
    <t>BK306</t>
  </si>
  <si>
    <t>Depolanmış Ürün Hastalık ve Zararlıları</t>
  </si>
  <si>
    <t>BK305</t>
  </si>
  <si>
    <t>Bitki Virüs Hastalıkları</t>
  </si>
  <si>
    <t>BK308</t>
  </si>
  <si>
    <t>Hastalık ve Zararlı Ekolojisi</t>
  </si>
  <si>
    <t>Üniversite Seçmeli Dersi I</t>
  </si>
  <si>
    <t>Üniversite Seçmeli Dersi II</t>
  </si>
  <si>
    <t>Fakülte Seçmeli Ders I</t>
  </si>
  <si>
    <t>Fakülte Seçmeli Dersi II</t>
  </si>
  <si>
    <t>4. SINIF</t>
  </si>
  <si>
    <t>7. YARIYIL</t>
  </si>
  <si>
    <t>8. YARIYIL</t>
  </si>
  <si>
    <t>TM01</t>
  </si>
  <si>
    <t xml:space="preserve">Malzeme Bilgisi </t>
  </si>
  <si>
    <t>BK410</t>
  </si>
  <si>
    <t>Mühendislikte Tasarım</t>
  </si>
  <si>
    <t>BK407</t>
  </si>
  <si>
    <t xml:space="preserve">Tarla Bitkileri ve Sebze Zararlıları </t>
  </si>
  <si>
    <t>BK412</t>
  </si>
  <si>
    <t>Meyve ve Bağ Zararlıları</t>
  </si>
  <si>
    <t>BK409</t>
  </si>
  <si>
    <t>Bitki Fungal Hastalıkları</t>
  </si>
  <si>
    <t>BK414</t>
  </si>
  <si>
    <t>Bitki Bakteri Hastalıkları</t>
  </si>
  <si>
    <t>BK411</t>
  </si>
  <si>
    <t>Yabancı Otlar ve Mücadelesi</t>
  </si>
  <si>
    <t>BK416</t>
  </si>
  <si>
    <t>Bitki Koruma Rehberliği</t>
  </si>
  <si>
    <t>BK413</t>
  </si>
  <si>
    <t>Mezuniyet Çalışması I</t>
  </si>
  <si>
    <t>BK418</t>
  </si>
  <si>
    <t>Mezuniyet Çalışması II</t>
  </si>
  <si>
    <t>Üniversite Seçmeli Dersi III</t>
  </si>
  <si>
    <t>Üniversite Seçmeli Dersi IV</t>
  </si>
  <si>
    <t>Bölüm Seçmeli Dersi I</t>
  </si>
  <si>
    <t>Bölüm Seçmeli Dersi II</t>
  </si>
  <si>
    <t>Bölüm Seçmeli Dersleri I</t>
  </si>
  <si>
    <t>Bölüm Seçmeli Dersleri II</t>
  </si>
  <si>
    <t>BK415</t>
  </si>
  <si>
    <t>Organik Tarımda Bitki Koruma</t>
  </si>
  <si>
    <t>BK420</t>
  </si>
  <si>
    <t>Çiftlik ve Evcil Hayvan Zararlıları</t>
  </si>
  <si>
    <t>BK417</t>
  </si>
  <si>
    <t>Kentsel Entomoloji</t>
  </si>
  <si>
    <t>BK422</t>
  </si>
  <si>
    <t>Alternatif Herboloji</t>
  </si>
  <si>
    <t>BK419</t>
  </si>
  <si>
    <t>Bitkilerde Sistemik Dayanıklılık</t>
  </si>
  <si>
    <t>BK424</t>
  </si>
  <si>
    <t>Bitki Koruma ve Çevre</t>
  </si>
  <si>
    <t>BK421</t>
  </si>
  <si>
    <t>Arılar ve Tozlaşma</t>
  </si>
  <si>
    <t>BK426</t>
  </si>
  <si>
    <t>Hastalık Tanı Teknikleri</t>
  </si>
  <si>
    <t>Fakülte Seçmeli Dersleri I</t>
  </si>
  <si>
    <t>Fakülte Seçmeli Dersleri II</t>
  </si>
  <si>
    <t>Diğer Bölümlerin Fakülte Seçmeli Dersleri</t>
  </si>
  <si>
    <t>Bölüm Yandal Dersleri I</t>
  </si>
  <si>
    <t>Bölüm Yandal Dersleri II</t>
  </si>
  <si>
    <t>BK423</t>
  </si>
  <si>
    <t>Tarımda Dost Mikroorganizmalar</t>
  </si>
  <si>
    <t>BK428</t>
  </si>
  <si>
    <t>Böcek Farkındalığı</t>
  </si>
  <si>
    <r>
      <t xml:space="preserve">AKTS olarak, </t>
    </r>
    <r>
      <rPr>
        <b/>
        <sz val="8"/>
        <color theme="1"/>
        <rFont val="Arial"/>
        <family val="2"/>
        <charset val="162"/>
      </rPr>
      <t>2021-2022 eğitim-öğretim yılından</t>
    </r>
    <r>
      <rPr>
        <sz val="8"/>
        <color theme="1"/>
        <rFont val="Arial"/>
        <family val="2"/>
        <charset val="162"/>
      </rPr>
      <t xml:space="preserve"> itibaren uygulanacaktır.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</si>
</sst>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rgb="FFFF0000"/>
      <name val="Arial"/>
      <family val="2"/>
      <charset val="162"/>
    </font>
    <font>
      <sz val="8"/>
      <color rgb="FF002060"/>
      <name val="Arial"/>
      <family val="2"/>
      <charset val="162"/>
    </font>
    <font>
      <i/>
      <sz val="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/>
    </xf>
    <xf numFmtId="0" fontId="5" fillId="4" borderId="0" xfId="0" applyFont="1" applyFill="1" applyAlignment="1" applyProtection="1">
      <alignment horizontal="left" vertical="top"/>
      <protection locked="0"/>
    </xf>
    <xf numFmtId="0" fontId="5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 applyProtection="1">
      <alignment horizontal="left" vertical="top"/>
      <protection locked="0"/>
    </xf>
    <xf numFmtId="0" fontId="6" fillId="5" borderId="2" xfId="0" applyFont="1" applyFill="1" applyBorder="1" applyAlignment="1" applyProtection="1">
      <alignment horizontal="left" vertical="top"/>
    </xf>
    <xf numFmtId="0" fontId="6" fillId="4" borderId="0" xfId="0" applyFont="1" applyFill="1" applyAlignment="1" applyProtection="1">
      <alignment horizontal="left" vertical="top"/>
      <protection locked="0"/>
    </xf>
    <xf numFmtId="0" fontId="5" fillId="5" borderId="2" xfId="0" applyFont="1" applyFill="1" applyBorder="1" applyAlignment="1" applyProtection="1">
      <alignment horizontal="left" vertical="top"/>
      <protection locked="0"/>
    </xf>
    <xf numFmtId="0" fontId="6" fillId="6" borderId="2" xfId="0" applyFont="1" applyFill="1" applyBorder="1" applyAlignment="1" applyProtection="1">
      <alignment horizontal="left" vertical="top"/>
      <protection locked="0"/>
    </xf>
    <xf numFmtId="0" fontId="6" fillId="6" borderId="2" xfId="0" applyFont="1" applyFill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7" fillId="6" borderId="2" xfId="0" applyFont="1" applyFill="1" applyBorder="1" applyAlignment="1" applyProtection="1">
      <alignment horizontal="left" vertical="top"/>
      <protection locked="0"/>
    </xf>
    <xf numFmtId="0" fontId="5" fillId="4" borderId="2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top"/>
    </xf>
    <xf numFmtId="0" fontId="5" fillId="7" borderId="2" xfId="0" applyFont="1" applyFill="1" applyBorder="1" applyAlignment="1" applyProtection="1">
      <alignment horizontal="left" vertical="top"/>
      <protection locked="0"/>
    </xf>
    <xf numFmtId="0" fontId="6" fillId="7" borderId="2" xfId="0" applyFont="1" applyFill="1" applyBorder="1" applyAlignment="1" applyProtection="1">
      <alignment horizontal="left" vertical="top"/>
      <protection locked="0"/>
    </xf>
    <xf numFmtId="0" fontId="6" fillId="7" borderId="2" xfId="0" applyFont="1" applyFill="1" applyBorder="1" applyAlignment="1" applyProtection="1">
      <alignment horizontal="left" vertical="top"/>
    </xf>
    <xf numFmtId="0" fontId="5" fillId="7" borderId="2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6" fillId="8" borderId="2" xfId="0" applyFont="1" applyFill="1" applyBorder="1" applyAlignment="1" applyProtection="1">
      <alignment horizontal="left" vertical="top"/>
      <protection locked="0"/>
    </xf>
    <xf numFmtId="0" fontId="6" fillId="8" borderId="2" xfId="0" applyFont="1" applyFill="1" applyBorder="1" applyAlignment="1" applyProtection="1">
      <alignment horizontal="left" vertical="top"/>
    </xf>
    <xf numFmtId="0" fontId="8" fillId="9" borderId="2" xfId="0" applyFont="1" applyFill="1" applyBorder="1" applyAlignment="1" applyProtection="1">
      <alignment horizontal="left" vertical="top"/>
      <protection locked="0"/>
    </xf>
    <xf numFmtId="0" fontId="8" fillId="9" borderId="2" xfId="0" applyFont="1" applyFill="1" applyBorder="1" applyAlignment="1" applyProtection="1">
      <alignment horizontal="left" vertical="top"/>
    </xf>
    <xf numFmtId="0" fontId="7" fillId="9" borderId="2" xfId="0" applyFont="1" applyFill="1" applyBorder="1" applyAlignment="1" applyProtection="1">
      <alignment horizontal="left" vertical="top"/>
      <protection locked="0"/>
    </xf>
    <xf numFmtId="0" fontId="6" fillId="10" borderId="2" xfId="0" applyFont="1" applyFill="1" applyBorder="1" applyAlignment="1" applyProtection="1">
      <alignment horizontal="left" vertical="top"/>
      <protection locked="0"/>
    </xf>
    <xf numFmtId="0" fontId="6" fillId="10" borderId="0" xfId="0" applyFont="1" applyFill="1" applyAlignment="1" applyProtection="1">
      <alignment horizontal="left" vertical="top"/>
      <protection locked="0"/>
    </xf>
    <xf numFmtId="0" fontId="6" fillId="11" borderId="2" xfId="0" applyFont="1" applyFill="1" applyBorder="1" applyAlignment="1" applyProtection="1">
      <alignment horizontal="left" vertical="top"/>
      <protection locked="0"/>
    </xf>
    <xf numFmtId="0" fontId="6" fillId="12" borderId="2" xfId="0" applyFont="1" applyFill="1" applyBorder="1" applyAlignment="1" applyProtection="1">
      <alignment horizontal="left" vertical="top"/>
      <protection locked="0"/>
    </xf>
    <xf numFmtId="0" fontId="6" fillId="12" borderId="2" xfId="0" applyFont="1" applyFill="1" applyBorder="1" applyAlignment="1" applyProtection="1">
      <alignment horizontal="left" vertical="top"/>
    </xf>
    <xf numFmtId="0" fontId="6" fillId="9" borderId="2" xfId="0" applyFont="1" applyFill="1" applyBorder="1" applyAlignment="1" applyProtection="1">
      <alignment horizontal="left" vertical="top"/>
      <protection locked="0"/>
    </xf>
    <xf numFmtId="0" fontId="6" fillId="9" borderId="2" xfId="0" applyFont="1" applyFill="1" applyBorder="1" applyAlignment="1" applyProtection="1">
      <alignment horizontal="left" vertical="top"/>
    </xf>
    <xf numFmtId="0" fontId="8" fillId="10" borderId="0" xfId="0" applyFont="1" applyFill="1" applyAlignment="1" applyProtection="1">
      <alignment horizontal="left" vertical="top"/>
      <protection locked="0"/>
    </xf>
    <xf numFmtId="0" fontId="8" fillId="12" borderId="2" xfId="0" applyFont="1" applyFill="1" applyBorder="1" applyAlignment="1" applyProtection="1">
      <alignment horizontal="left" vertical="top"/>
      <protection locked="0"/>
    </xf>
    <xf numFmtId="0" fontId="8" fillId="12" borderId="2" xfId="0" applyFont="1" applyFill="1" applyBorder="1" applyAlignment="1" applyProtection="1">
      <alignment horizontal="left" vertical="top"/>
    </xf>
    <xf numFmtId="0" fontId="5" fillId="10" borderId="2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5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 applyProtection="1">
      <alignment horizontal="left" vertical="top"/>
      <protection locked="0"/>
    </xf>
    <xf numFmtId="0" fontId="9" fillId="5" borderId="0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Alignment="1" applyProtection="1">
      <alignment horizontal="left" vertical="top"/>
      <protection locked="0"/>
    </xf>
    <xf numFmtId="0" fontId="6" fillId="5" borderId="2" xfId="0" applyFont="1" applyFill="1" applyBorder="1" applyAlignment="1">
      <alignment horizontal="left" vertical="top"/>
    </xf>
    <xf numFmtId="0" fontId="6" fillId="5" borderId="0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1" fontId="5" fillId="0" borderId="0" xfId="0" applyNumberFormat="1" applyFont="1" applyBorder="1" applyAlignment="1" applyProtection="1">
      <alignment horizontal="left" vertical="top" wrapText="1"/>
    </xf>
    <xf numFmtId="0" fontId="6" fillId="0" borderId="0" xfId="0" quotePrefix="1" applyFont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164" fontId="5" fillId="0" borderId="0" xfId="0" applyNumberFormat="1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0B61-8C24-458F-B80F-E32A507DAF63}">
  <dimension ref="A1:V89"/>
  <sheetViews>
    <sheetView tabSelected="1" zoomScaleNormal="100" workbookViewId="0">
      <selection activeCell="U5" sqref="U5"/>
    </sheetView>
  </sheetViews>
  <sheetFormatPr defaultColWidth="9" defaultRowHeight="11.25" x14ac:dyDescent="0.25"/>
  <cols>
    <col min="1" max="1" width="8" style="56" customWidth="1"/>
    <col min="2" max="2" width="17.28515625" style="1" customWidth="1"/>
    <col min="3" max="3" width="4.5703125" style="1" customWidth="1"/>
    <col min="4" max="4" width="6.5703125" style="1" customWidth="1"/>
    <col min="5" max="8" width="3.5703125" style="1" customWidth="1"/>
    <col min="9" max="9" width="5.5703125" style="1" customWidth="1"/>
    <col min="10" max="10" width="2.5703125" style="1" customWidth="1"/>
    <col min="11" max="11" width="8.140625" style="56" customWidth="1"/>
    <col min="12" max="12" width="22.7109375" style="1" customWidth="1"/>
    <col min="13" max="13" width="4.5703125" style="1" customWidth="1"/>
    <col min="14" max="14" width="6.5703125" style="1" customWidth="1"/>
    <col min="15" max="18" width="3.5703125" style="1" customWidth="1"/>
    <col min="19" max="19" width="5.5703125" style="1" customWidth="1"/>
    <col min="20" max="20" width="9" style="1"/>
    <col min="21" max="21" width="8.5703125" style="1" customWidth="1"/>
    <col min="22" max="16384" width="9" style="1"/>
  </cols>
  <sheetData>
    <row r="1" spans="1:22" s="67" customFormat="1" ht="1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2" s="67" customFormat="1" ht="1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2" s="67" customFormat="1" ht="15" customHeight="1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2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2" ht="15" customHeight="1" x14ac:dyDescent="0.25">
      <c r="A5" s="57" t="s">
        <v>3</v>
      </c>
      <c r="B5" s="57"/>
      <c r="C5" s="57"/>
      <c r="D5" s="57"/>
      <c r="E5" s="58">
        <f>H18+R18+H33+R33+H47+R47+H61+R61</f>
        <v>145</v>
      </c>
      <c r="F5" s="58"/>
      <c r="G5" s="57" t="s">
        <v>4</v>
      </c>
      <c r="H5" s="57"/>
      <c r="I5" s="3">
        <f>I18+S18+I33+S33+I47+S47+I61+S61</f>
        <v>240</v>
      </c>
      <c r="J5" s="59" t="s">
        <v>179</v>
      </c>
      <c r="K5" s="59"/>
      <c r="L5" s="59"/>
      <c r="M5" s="59"/>
      <c r="N5" s="59"/>
      <c r="O5" s="59"/>
      <c r="P5" s="59"/>
      <c r="Q5" s="59"/>
      <c r="R5" s="59"/>
      <c r="S5" s="59"/>
    </row>
    <row r="6" spans="1:22" ht="15" customHeight="1" x14ac:dyDescent="0.25">
      <c r="A6" s="61" t="s">
        <v>5</v>
      </c>
      <c r="B6" s="61"/>
      <c r="C6" s="2">
        <f>I21+S21+I36+S36+I50+S50+I64+S64</f>
        <v>12</v>
      </c>
      <c r="D6" s="61" t="s">
        <v>6</v>
      </c>
      <c r="E6" s="61"/>
      <c r="F6" s="61"/>
      <c r="G6" s="61"/>
      <c r="H6" s="61"/>
      <c r="I6" s="61"/>
      <c r="J6" s="61"/>
      <c r="K6" s="2">
        <f>((I20+S20+I35+S35+I21+S21+I36+S36+I49+I50+S49+S50+I63+I64+S63+S64)/I5*100)</f>
        <v>12.5</v>
      </c>
      <c r="L6" s="61" t="s">
        <v>7</v>
      </c>
      <c r="M6" s="61"/>
      <c r="N6" s="61"/>
      <c r="O6" s="61"/>
      <c r="P6" s="61"/>
      <c r="Q6" s="61"/>
      <c r="R6" s="62">
        <f>((I19+S19+I34+S34+I48+S48+I62+S62)/I5)*100</f>
        <v>8.3333333333333321</v>
      </c>
      <c r="S6" s="62"/>
    </row>
    <row r="7" spans="1:22" ht="15" customHeight="1" x14ac:dyDescent="0.25">
      <c r="A7" s="63" t="s">
        <v>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22" ht="15" customHeight="1" x14ac:dyDescent="0.25">
      <c r="A8" s="60" t="s">
        <v>9</v>
      </c>
      <c r="B8" s="60"/>
      <c r="C8" s="60"/>
      <c r="D8" s="60"/>
      <c r="E8" s="60"/>
      <c r="F8" s="60"/>
      <c r="G8" s="60"/>
      <c r="H8" s="60"/>
      <c r="I8" s="60"/>
      <c r="J8" s="4"/>
      <c r="K8" s="60" t="s">
        <v>10</v>
      </c>
      <c r="L8" s="60"/>
      <c r="M8" s="60"/>
      <c r="N8" s="60"/>
      <c r="O8" s="60"/>
      <c r="P8" s="60"/>
      <c r="Q8" s="60"/>
      <c r="R8" s="60"/>
      <c r="S8" s="60"/>
    </row>
    <row r="9" spans="1:22" ht="15" customHeight="1" x14ac:dyDescent="0.25">
      <c r="A9" s="4" t="s">
        <v>11</v>
      </c>
      <c r="B9" s="4" t="s">
        <v>12</v>
      </c>
      <c r="C9" s="4" t="s">
        <v>13</v>
      </c>
      <c r="D9" s="5" t="s">
        <v>14</v>
      </c>
      <c r="E9" s="4" t="s">
        <v>15</v>
      </c>
      <c r="F9" s="4" t="s">
        <v>16</v>
      </c>
      <c r="G9" s="4" t="s">
        <v>17</v>
      </c>
      <c r="H9" s="6" t="s">
        <v>18</v>
      </c>
      <c r="I9" s="4" t="s">
        <v>19</v>
      </c>
      <c r="J9" s="4"/>
      <c r="K9" s="4" t="s">
        <v>11</v>
      </c>
      <c r="L9" s="4" t="s">
        <v>12</v>
      </c>
      <c r="M9" s="4" t="s">
        <v>13</v>
      </c>
      <c r="N9" s="5" t="s">
        <v>14</v>
      </c>
      <c r="O9" s="4" t="s">
        <v>15</v>
      </c>
      <c r="P9" s="4" t="s">
        <v>16</v>
      </c>
      <c r="Q9" s="4" t="s">
        <v>17</v>
      </c>
      <c r="R9" s="6" t="s">
        <v>18</v>
      </c>
      <c r="S9" s="4" t="s">
        <v>19</v>
      </c>
      <c r="U9" s="7" t="s">
        <v>20</v>
      </c>
      <c r="V9" s="7" t="s">
        <v>14</v>
      </c>
    </row>
    <row r="10" spans="1:22" ht="15" customHeight="1" x14ac:dyDescent="0.25">
      <c r="A10" s="8" t="s">
        <v>21</v>
      </c>
      <c r="B10" s="9" t="s">
        <v>22</v>
      </c>
      <c r="C10" s="9" t="s">
        <v>23</v>
      </c>
      <c r="D10" s="9" t="s">
        <v>24</v>
      </c>
      <c r="E10" s="9">
        <v>3</v>
      </c>
      <c r="F10" s="9">
        <v>0</v>
      </c>
      <c r="G10" s="9">
        <v>0</v>
      </c>
      <c r="H10" s="10">
        <f>E10+(F10+G10)/2</f>
        <v>3</v>
      </c>
      <c r="I10" s="9">
        <v>5</v>
      </c>
      <c r="J10" s="9"/>
      <c r="K10" s="8" t="s">
        <v>25</v>
      </c>
      <c r="L10" s="9" t="s">
        <v>26</v>
      </c>
      <c r="M10" s="9" t="s">
        <v>23</v>
      </c>
      <c r="N10" s="9" t="s">
        <v>24</v>
      </c>
      <c r="O10" s="9">
        <v>2</v>
      </c>
      <c r="P10" s="9">
        <v>0</v>
      </c>
      <c r="Q10" s="9">
        <v>0</v>
      </c>
      <c r="R10" s="10">
        <v>2</v>
      </c>
      <c r="S10" s="9">
        <v>5</v>
      </c>
      <c r="U10" s="11" t="s">
        <v>23</v>
      </c>
      <c r="V10" s="11" t="s">
        <v>24</v>
      </c>
    </row>
    <row r="11" spans="1:22" ht="15" customHeight="1" x14ac:dyDescent="0.25">
      <c r="A11" s="8" t="s">
        <v>27</v>
      </c>
      <c r="B11" s="9" t="s">
        <v>28</v>
      </c>
      <c r="C11" s="9" t="s">
        <v>23</v>
      </c>
      <c r="D11" s="9" t="s">
        <v>24</v>
      </c>
      <c r="E11" s="9">
        <v>3</v>
      </c>
      <c r="F11" s="9">
        <v>0</v>
      </c>
      <c r="G11" s="9">
        <v>0</v>
      </c>
      <c r="H11" s="10">
        <f>E11+(F11+G11)/2</f>
        <v>3</v>
      </c>
      <c r="I11" s="9">
        <v>5</v>
      </c>
      <c r="J11" s="9"/>
      <c r="K11" s="8" t="s">
        <v>29</v>
      </c>
      <c r="L11" s="9" t="s">
        <v>30</v>
      </c>
      <c r="M11" s="9" t="s">
        <v>23</v>
      </c>
      <c r="N11" s="9" t="s">
        <v>24</v>
      </c>
      <c r="O11" s="9">
        <v>3</v>
      </c>
      <c r="P11" s="9">
        <v>0</v>
      </c>
      <c r="Q11" s="9">
        <v>0</v>
      </c>
      <c r="R11" s="10">
        <f t="shared" ref="R11:R16" si="0">O11+(P11+Q11)/2</f>
        <v>3</v>
      </c>
      <c r="S11" s="9">
        <v>5</v>
      </c>
      <c r="U11" s="11" t="s">
        <v>31</v>
      </c>
      <c r="V11" s="11" t="s">
        <v>32</v>
      </c>
    </row>
    <row r="12" spans="1:22" ht="15" customHeight="1" x14ac:dyDescent="0.25">
      <c r="A12" s="8" t="s">
        <v>33</v>
      </c>
      <c r="B12" s="9" t="s">
        <v>34</v>
      </c>
      <c r="C12" s="9" t="s">
        <v>23</v>
      </c>
      <c r="D12" s="9" t="s">
        <v>24</v>
      </c>
      <c r="E12" s="9">
        <v>3</v>
      </c>
      <c r="F12" s="9">
        <v>0</v>
      </c>
      <c r="G12" s="9">
        <v>0</v>
      </c>
      <c r="H12" s="10">
        <f>E12+(F12+G12)/2</f>
        <v>3</v>
      </c>
      <c r="I12" s="9">
        <v>5</v>
      </c>
      <c r="J12" s="9"/>
      <c r="K12" s="8" t="s">
        <v>35</v>
      </c>
      <c r="L12" s="9" t="s">
        <v>36</v>
      </c>
      <c r="M12" s="9" t="s">
        <v>23</v>
      </c>
      <c r="N12" s="9" t="s">
        <v>24</v>
      </c>
      <c r="O12" s="9">
        <v>3</v>
      </c>
      <c r="P12" s="9">
        <v>0</v>
      </c>
      <c r="Q12" s="9">
        <v>0</v>
      </c>
      <c r="R12" s="10">
        <f t="shared" si="0"/>
        <v>3</v>
      </c>
      <c r="S12" s="9">
        <v>5</v>
      </c>
      <c r="U12" s="11" t="s">
        <v>37</v>
      </c>
      <c r="V12" s="11"/>
    </row>
    <row r="13" spans="1:22" ht="15" customHeight="1" x14ac:dyDescent="0.25">
      <c r="A13" s="8" t="s">
        <v>38</v>
      </c>
      <c r="B13" s="9" t="s">
        <v>39</v>
      </c>
      <c r="C13" s="9" t="s">
        <v>23</v>
      </c>
      <c r="D13" s="9" t="s">
        <v>24</v>
      </c>
      <c r="E13" s="9">
        <v>3</v>
      </c>
      <c r="F13" s="9">
        <v>0</v>
      </c>
      <c r="G13" s="9">
        <v>0</v>
      </c>
      <c r="H13" s="10">
        <f>E13+(F13+G13)/2</f>
        <v>3</v>
      </c>
      <c r="I13" s="9">
        <v>5</v>
      </c>
      <c r="J13" s="9"/>
      <c r="K13" s="12" t="s">
        <v>40</v>
      </c>
      <c r="L13" s="9" t="s">
        <v>41</v>
      </c>
      <c r="M13" s="9" t="s">
        <v>23</v>
      </c>
      <c r="N13" s="9" t="s">
        <v>24</v>
      </c>
      <c r="O13" s="9">
        <v>3</v>
      </c>
      <c r="P13" s="9">
        <v>0</v>
      </c>
      <c r="Q13" s="9">
        <v>0</v>
      </c>
      <c r="R13" s="10">
        <f t="shared" si="0"/>
        <v>3</v>
      </c>
      <c r="S13" s="9">
        <v>5</v>
      </c>
      <c r="U13" s="11" t="s">
        <v>42</v>
      </c>
      <c r="V13" s="11"/>
    </row>
    <row r="14" spans="1:22" ht="15" customHeight="1" x14ac:dyDescent="0.25">
      <c r="A14" s="8" t="s">
        <v>43</v>
      </c>
      <c r="B14" s="9" t="s">
        <v>44</v>
      </c>
      <c r="C14" s="9" t="s">
        <v>23</v>
      </c>
      <c r="D14" s="9" t="s">
        <v>24</v>
      </c>
      <c r="E14" s="9">
        <v>3</v>
      </c>
      <c r="F14" s="9">
        <v>0</v>
      </c>
      <c r="G14" s="9">
        <v>0</v>
      </c>
      <c r="H14" s="10">
        <v>3</v>
      </c>
      <c r="I14" s="9">
        <v>5</v>
      </c>
      <c r="J14" s="9"/>
      <c r="K14" s="8" t="s">
        <v>45</v>
      </c>
      <c r="L14" s="9" t="s">
        <v>46</v>
      </c>
      <c r="M14" s="9" t="s">
        <v>23</v>
      </c>
      <c r="N14" s="9" t="s">
        <v>24</v>
      </c>
      <c r="O14" s="9">
        <v>2</v>
      </c>
      <c r="P14" s="9">
        <v>2</v>
      </c>
      <c r="Q14" s="9">
        <v>0</v>
      </c>
      <c r="R14" s="10">
        <f t="shared" si="0"/>
        <v>3</v>
      </c>
      <c r="S14" s="9">
        <v>5</v>
      </c>
    </row>
    <row r="15" spans="1:22" ht="15" customHeight="1" x14ac:dyDescent="0.25">
      <c r="A15" s="12" t="s">
        <v>47</v>
      </c>
      <c r="B15" s="13" t="s">
        <v>48</v>
      </c>
      <c r="C15" s="13" t="s">
        <v>37</v>
      </c>
      <c r="D15" s="13" t="s">
        <v>32</v>
      </c>
      <c r="E15" s="13">
        <v>2</v>
      </c>
      <c r="F15" s="13">
        <v>0</v>
      </c>
      <c r="G15" s="13">
        <v>0</v>
      </c>
      <c r="H15" s="14">
        <f>E15+(F15+G15)/2</f>
        <v>2</v>
      </c>
      <c r="I15" s="13">
        <v>1</v>
      </c>
      <c r="J15" s="15"/>
      <c r="K15" s="12" t="s">
        <v>49</v>
      </c>
      <c r="L15" s="13" t="s">
        <v>50</v>
      </c>
      <c r="M15" s="13" t="s">
        <v>37</v>
      </c>
      <c r="N15" s="13" t="s">
        <v>32</v>
      </c>
      <c r="O15" s="13">
        <v>2</v>
      </c>
      <c r="P15" s="13">
        <v>0</v>
      </c>
      <c r="Q15" s="13">
        <v>0</v>
      </c>
      <c r="R15" s="14">
        <f>O15+(P15+Q15)/2</f>
        <v>2</v>
      </c>
      <c r="S15" s="13">
        <v>1</v>
      </c>
    </row>
    <row r="16" spans="1:22" ht="15" customHeight="1" x14ac:dyDescent="0.25">
      <c r="A16" s="12" t="s">
        <v>51</v>
      </c>
      <c r="B16" s="13" t="s">
        <v>52</v>
      </c>
      <c r="C16" s="13" t="s">
        <v>37</v>
      </c>
      <c r="D16" s="13" t="s">
        <v>32</v>
      </c>
      <c r="E16" s="13">
        <v>2</v>
      </c>
      <c r="F16" s="13">
        <v>0</v>
      </c>
      <c r="G16" s="13">
        <v>0</v>
      </c>
      <c r="H16" s="14">
        <f>E16+(F16+G16)/2</f>
        <v>2</v>
      </c>
      <c r="I16" s="13">
        <v>1</v>
      </c>
      <c r="J16" s="16"/>
      <c r="K16" s="12" t="s">
        <v>53</v>
      </c>
      <c r="L16" s="13" t="s">
        <v>54</v>
      </c>
      <c r="M16" s="13" t="s">
        <v>37</v>
      </c>
      <c r="N16" s="13" t="s">
        <v>32</v>
      </c>
      <c r="O16" s="13">
        <v>2</v>
      </c>
      <c r="P16" s="13">
        <v>0</v>
      </c>
      <c r="Q16" s="13">
        <v>0</v>
      </c>
      <c r="R16" s="14">
        <f t="shared" si="0"/>
        <v>2</v>
      </c>
      <c r="S16" s="13">
        <v>1</v>
      </c>
    </row>
    <row r="17" spans="1:19" ht="15" customHeight="1" x14ac:dyDescent="0.25">
      <c r="A17" s="8" t="s">
        <v>55</v>
      </c>
      <c r="B17" s="17" t="s">
        <v>56</v>
      </c>
      <c r="C17" s="13" t="s">
        <v>23</v>
      </c>
      <c r="D17" s="13" t="s">
        <v>32</v>
      </c>
      <c r="E17" s="13">
        <v>2</v>
      </c>
      <c r="F17" s="13">
        <v>0</v>
      </c>
      <c r="G17" s="13">
        <v>0</v>
      </c>
      <c r="H17" s="14">
        <f>E17+(F17+G17)/2</f>
        <v>2</v>
      </c>
      <c r="I17" s="13">
        <v>3</v>
      </c>
      <c r="J17" s="16"/>
      <c r="K17" s="8" t="s">
        <v>57</v>
      </c>
      <c r="L17" s="17" t="s">
        <v>58</v>
      </c>
      <c r="M17" s="13" t="s">
        <v>23</v>
      </c>
      <c r="N17" s="13" t="s">
        <v>32</v>
      </c>
      <c r="O17" s="13">
        <v>2</v>
      </c>
      <c r="P17" s="13">
        <v>0</v>
      </c>
      <c r="Q17" s="13">
        <v>0</v>
      </c>
      <c r="R17" s="14">
        <f>O17+(P17+Q17)/2</f>
        <v>2</v>
      </c>
      <c r="S17" s="13">
        <v>3</v>
      </c>
    </row>
    <row r="18" spans="1:19" ht="15" customHeight="1" x14ac:dyDescent="0.25">
      <c r="A18" s="4"/>
      <c r="B18" s="4" t="s">
        <v>59</v>
      </c>
      <c r="C18" s="4"/>
      <c r="D18" s="15"/>
      <c r="E18" s="6">
        <f>SUM(E10:E17)</f>
        <v>21</v>
      </c>
      <c r="F18" s="6">
        <f>SUM(F10:F17)</f>
        <v>0</v>
      </c>
      <c r="G18" s="6">
        <f>SUM(G10:G17)</f>
        <v>0</v>
      </c>
      <c r="H18" s="18">
        <f>E18+(F18+G18)/2</f>
        <v>21</v>
      </c>
      <c r="I18" s="18">
        <f>SUM(I10:I17)</f>
        <v>30</v>
      </c>
      <c r="J18" s="15"/>
      <c r="K18" s="4"/>
      <c r="L18" s="4" t="s">
        <v>59</v>
      </c>
      <c r="M18" s="4"/>
      <c r="N18" s="15"/>
      <c r="O18" s="6">
        <f>SUM(O10:O17)</f>
        <v>19</v>
      </c>
      <c r="P18" s="6">
        <f>SUM(P10:P17)</f>
        <v>2</v>
      </c>
      <c r="Q18" s="6">
        <f>SUM(Q10:Q17)</f>
        <v>0</v>
      </c>
      <c r="R18" s="18">
        <f t="shared" ref="R18" si="1">O18+(P18+Q18)/2</f>
        <v>20</v>
      </c>
      <c r="S18" s="18">
        <f>SUM(S10:S17)</f>
        <v>30</v>
      </c>
    </row>
    <row r="19" spans="1:19" ht="15" customHeight="1" x14ac:dyDescent="0.25">
      <c r="A19" s="4"/>
      <c r="B19" s="15" t="s">
        <v>60</v>
      </c>
      <c r="C19" s="15"/>
      <c r="D19" s="15"/>
      <c r="E19" s="19"/>
      <c r="F19" s="19"/>
      <c r="G19" s="19"/>
      <c r="H19" s="19"/>
      <c r="I19" s="6">
        <f>SUMIF(D10:D17,"=UE",I10:I17)</f>
        <v>5</v>
      </c>
      <c r="J19" s="15"/>
      <c r="K19" s="4"/>
      <c r="L19" s="15" t="s">
        <v>60</v>
      </c>
      <c r="M19" s="15"/>
      <c r="N19" s="15"/>
      <c r="O19" s="19"/>
      <c r="P19" s="19"/>
      <c r="Q19" s="19"/>
      <c r="R19" s="19"/>
      <c r="S19" s="6">
        <f>SUMIF(N10:N17,"=UE",S10:S17)</f>
        <v>5</v>
      </c>
    </row>
    <row r="20" spans="1:19" ht="15" customHeight="1" x14ac:dyDescent="0.25">
      <c r="A20" s="20"/>
      <c r="B20" s="21" t="s">
        <v>61</v>
      </c>
      <c r="C20" s="21"/>
      <c r="D20" s="21"/>
      <c r="E20" s="22"/>
      <c r="F20" s="22"/>
      <c r="G20" s="22"/>
      <c r="H20" s="22"/>
      <c r="I20" s="23">
        <f>SUMIF(C10:C17,"=S",I10:I17)</f>
        <v>0</v>
      </c>
      <c r="J20" s="15"/>
      <c r="K20" s="20"/>
      <c r="L20" s="21" t="s">
        <v>61</v>
      </c>
      <c r="M20" s="21"/>
      <c r="N20" s="21"/>
      <c r="O20" s="22"/>
      <c r="P20" s="22"/>
      <c r="Q20" s="22"/>
      <c r="R20" s="22"/>
      <c r="S20" s="23">
        <f>SUMIF(M10:M17,"=S",S10:S17)</f>
        <v>0</v>
      </c>
    </row>
    <row r="21" spans="1:19" ht="15" customHeight="1" x14ac:dyDescent="0.25">
      <c r="A21" s="20"/>
      <c r="B21" s="21" t="s">
        <v>62</v>
      </c>
      <c r="C21" s="21"/>
      <c r="D21" s="21"/>
      <c r="E21" s="22"/>
      <c r="F21" s="22"/>
      <c r="G21" s="22"/>
      <c r="H21" s="22"/>
      <c r="I21" s="23">
        <f>SUMIF(C10:C17,"=ÜS",I10:I17)</f>
        <v>0</v>
      </c>
      <c r="J21" s="15"/>
      <c r="K21" s="20"/>
      <c r="L21" s="21" t="s">
        <v>62</v>
      </c>
      <c r="M21" s="21"/>
      <c r="N21" s="21"/>
      <c r="O21" s="22"/>
      <c r="P21" s="22"/>
      <c r="Q21" s="22"/>
      <c r="R21" s="22"/>
      <c r="S21" s="23">
        <f>SUMIF(M10:M17,"=ÜS",S10:S17)</f>
        <v>0</v>
      </c>
    </row>
    <row r="22" spans="1:19" ht="15" customHeight="1" x14ac:dyDescent="0.25">
      <c r="A22" s="64" t="s">
        <v>63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ht="15" customHeight="1" x14ac:dyDescent="0.25">
      <c r="A23" s="60" t="s">
        <v>64</v>
      </c>
      <c r="B23" s="60"/>
      <c r="C23" s="60"/>
      <c r="D23" s="60"/>
      <c r="E23" s="60"/>
      <c r="F23" s="60"/>
      <c r="G23" s="60"/>
      <c r="H23" s="60"/>
      <c r="I23" s="60"/>
      <c r="J23" s="4"/>
      <c r="K23" s="60" t="s">
        <v>65</v>
      </c>
      <c r="L23" s="60"/>
      <c r="M23" s="60"/>
      <c r="N23" s="60"/>
      <c r="O23" s="60"/>
      <c r="P23" s="60"/>
      <c r="Q23" s="60"/>
      <c r="R23" s="60"/>
      <c r="S23" s="60"/>
    </row>
    <row r="24" spans="1:19" ht="15" customHeight="1" x14ac:dyDescent="0.25">
      <c r="A24" s="4" t="s">
        <v>11</v>
      </c>
      <c r="B24" s="4" t="s">
        <v>12</v>
      </c>
      <c r="C24" s="4" t="s">
        <v>13</v>
      </c>
      <c r="D24" s="5" t="s">
        <v>14</v>
      </c>
      <c r="E24" s="4" t="s">
        <v>15</v>
      </c>
      <c r="F24" s="4" t="s">
        <v>16</v>
      </c>
      <c r="G24" s="4" t="s">
        <v>17</v>
      </c>
      <c r="H24" s="24" t="s">
        <v>18</v>
      </c>
      <c r="I24" s="4" t="s">
        <v>19</v>
      </c>
      <c r="J24" s="4"/>
      <c r="K24" s="4" t="s">
        <v>11</v>
      </c>
      <c r="L24" s="4" t="s">
        <v>12</v>
      </c>
      <c r="M24" s="4" t="s">
        <v>13</v>
      </c>
      <c r="N24" s="5" t="s">
        <v>14</v>
      </c>
      <c r="O24" s="4" t="s">
        <v>15</v>
      </c>
      <c r="P24" s="4" t="s">
        <v>16</v>
      </c>
      <c r="Q24" s="4" t="s">
        <v>17</v>
      </c>
      <c r="R24" s="24" t="s">
        <v>18</v>
      </c>
      <c r="S24" s="4" t="s">
        <v>19</v>
      </c>
    </row>
    <row r="25" spans="1:19" s="25" customFormat="1" ht="15" customHeight="1" x14ac:dyDescent="0.25">
      <c r="A25" s="8" t="s">
        <v>66</v>
      </c>
      <c r="B25" s="9" t="s">
        <v>67</v>
      </c>
      <c r="C25" s="9" t="s">
        <v>23</v>
      </c>
      <c r="D25" s="9" t="s">
        <v>24</v>
      </c>
      <c r="E25" s="9">
        <v>3</v>
      </c>
      <c r="F25" s="9">
        <v>0</v>
      </c>
      <c r="G25" s="9">
        <v>0</v>
      </c>
      <c r="H25" s="10">
        <f>E25+(F25+G25)/2</f>
        <v>3</v>
      </c>
      <c r="I25" s="9">
        <v>5</v>
      </c>
      <c r="J25" s="9"/>
      <c r="K25" s="8" t="s">
        <v>68</v>
      </c>
      <c r="L25" s="9" t="s">
        <v>69</v>
      </c>
      <c r="M25" s="9" t="s">
        <v>23</v>
      </c>
      <c r="N25" s="9" t="s">
        <v>24</v>
      </c>
      <c r="O25" s="9">
        <v>2</v>
      </c>
      <c r="P25" s="9">
        <v>0</v>
      </c>
      <c r="Q25" s="9">
        <v>0</v>
      </c>
      <c r="R25" s="10">
        <v>2</v>
      </c>
      <c r="S25" s="9">
        <v>5</v>
      </c>
    </row>
    <row r="26" spans="1:19" s="25" customFormat="1" ht="15" customHeight="1" x14ac:dyDescent="0.25">
      <c r="A26" s="8" t="s">
        <v>70</v>
      </c>
      <c r="B26" s="26" t="s">
        <v>71</v>
      </c>
      <c r="C26" s="26" t="s">
        <v>23</v>
      </c>
      <c r="D26" s="26" t="s">
        <v>24</v>
      </c>
      <c r="E26" s="26">
        <v>2</v>
      </c>
      <c r="F26" s="26">
        <v>2</v>
      </c>
      <c r="G26" s="26">
        <v>0</v>
      </c>
      <c r="H26" s="27">
        <f>E26+(F26+G26)/2</f>
        <v>3</v>
      </c>
      <c r="I26" s="26">
        <v>5</v>
      </c>
      <c r="J26" s="9"/>
      <c r="K26" s="8" t="s">
        <v>72</v>
      </c>
      <c r="L26" s="26" t="s">
        <v>73</v>
      </c>
      <c r="M26" s="26" t="s">
        <v>23</v>
      </c>
      <c r="N26" s="26" t="s">
        <v>24</v>
      </c>
      <c r="O26" s="26">
        <v>2</v>
      </c>
      <c r="P26" s="26">
        <v>2</v>
      </c>
      <c r="Q26" s="26">
        <v>0</v>
      </c>
      <c r="R26" s="27">
        <f>O26+(P26+Q26)/2</f>
        <v>3</v>
      </c>
      <c r="S26" s="26">
        <v>5</v>
      </c>
    </row>
    <row r="27" spans="1:19" s="25" customFormat="1" ht="15" customHeight="1" x14ac:dyDescent="0.25">
      <c r="A27" s="8" t="s">
        <v>74</v>
      </c>
      <c r="B27" s="26" t="s">
        <v>75</v>
      </c>
      <c r="C27" s="26" t="s">
        <v>23</v>
      </c>
      <c r="D27" s="26" t="s">
        <v>24</v>
      </c>
      <c r="E27" s="26">
        <v>2</v>
      </c>
      <c r="F27" s="26">
        <v>2</v>
      </c>
      <c r="G27" s="26">
        <v>0</v>
      </c>
      <c r="H27" s="27">
        <f>E27+(F27+G27)/2</f>
        <v>3</v>
      </c>
      <c r="I27" s="26">
        <v>5</v>
      </c>
      <c r="J27" s="9"/>
      <c r="K27" s="8" t="s">
        <v>76</v>
      </c>
      <c r="L27" s="26" t="s">
        <v>77</v>
      </c>
      <c r="M27" s="26" t="s">
        <v>23</v>
      </c>
      <c r="N27" s="26" t="s">
        <v>24</v>
      </c>
      <c r="O27" s="26">
        <v>2</v>
      </c>
      <c r="P27" s="26">
        <v>2</v>
      </c>
      <c r="Q27" s="26">
        <v>0</v>
      </c>
      <c r="R27" s="27">
        <f>O27+(P27+Q27)/2</f>
        <v>3</v>
      </c>
      <c r="S27" s="26">
        <v>5</v>
      </c>
    </row>
    <row r="28" spans="1:19" s="25" customFormat="1" ht="15" customHeight="1" x14ac:dyDescent="0.25">
      <c r="A28" s="8" t="s">
        <v>78</v>
      </c>
      <c r="B28" s="26" t="s">
        <v>79</v>
      </c>
      <c r="C28" s="26" t="s">
        <v>23</v>
      </c>
      <c r="D28" s="26" t="s">
        <v>24</v>
      </c>
      <c r="E28" s="26">
        <v>2</v>
      </c>
      <c r="F28" s="26">
        <v>2</v>
      </c>
      <c r="G28" s="26">
        <v>0</v>
      </c>
      <c r="H28" s="27">
        <f>E28+(F28+G28)/2</f>
        <v>3</v>
      </c>
      <c r="I28" s="26">
        <v>5</v>
      </c>
      <c r="J28" s="9"/>
      <c r="K28" s="8" t="s">
        <v>80</v>
      </c>
      <c r="L28" s="26" t="s">
        <v>81</v>
      </c>
      <c r="M28" s="26" t="s">
        <v>23</v>
      </c>
      <c r="N28" s="26" t="s">
        <v>24</v>
      </c>
      <c r="O28" s="26">
        <v>2</v>
      </c>
      <c r="P28" s="26">
        <v>2</v>
      </c>
      <c r="Q28" s="26">
        <v>0</v>
      </c>
      <c r="R28" s="27">
        <f>O28+(P28+Q28)/2</f>
        <v>3</v>
      </c>
      <c r="S28" s="26">
        <v>5</v>
      </c>
    </row>
    <row r="29" spans="1:19" s="32" customFormat="1" ht="15" customHeight="1" x14ac:dyDescent="0.25">
      <c r="A29" s="12" t="s">
        <v>82</v>
      </c>
      <c r="B29" s="28" t="s">
        <v>83</v>
      </c>
      <c r="C29" s="28" t="s">
        <v>23</v>
      </c>
      <c r="D29" s="28" t="s">
        <v>24</v>
      </c>
      <c r="E29" s="28">
        <v>2</v>
      </c>
      <c r="F29" s="28">
        <v>2</v>
      </c>
      <c r="G29" s="28">
        <v>0</v>
      </c>
      <c r="H29" s="29">
        <v>3</v>
      </c>
      <c r="I29" s="30">
        <v>5</v>
      </c>
      <c r="J29" s="31"/>
      <c r="K29" s="12" t="s">
        <v>84</v>
      </c>
      <c r="L29" s="28" t="s">
        <v>85</v>
      </c>
      <c r="M29" s="28" t="s">
        <v>23</v>
      </c>
      <c r="N29" s="28" t="s">
        <v>24</v>
      </c>
      <c r="O29" s="28">
        <v>2</v>
      </c>
      <c r="P29" s="28">
        <v>2</v>
      </c>
      <c r="Q29" s="28">
        <v>0</v>
      </c>
      <c r="R29" s="29">
        <v>3</v>
      </c>
      <c r="S29" s="30">
        <v>5</v>
      </c>
    </row>
    <row r="30" spans="1:19" ht="15" customHeight="1" x14ac:dyDescent="0.25">
      <c r="A30" s="12" t="s">
        <v>86</v>
      </c>
      <c r="B30" s="13" t="s">
        <v>87</v>
      </c>
      <c r="C30" s="13" t="s">
        <v>37</v>
      </c>
      <c r="D30" s="13" t="s">
        <v>32</v>
      </c>
      <c r="E30" s="13">
        <v>2</v>
      </c>
      <c r="F30" s="13">
        <v>0</v>
      </c>
      <c r="G30" s="13">
        <v>0</v>
      </c>
      <c r="H30" s="14">
        <f>E30+(F30+G30)/2</f>
        <v>2</v>
      </c>
      <c r="I30" s="13">
        <v>1</v>
      </c>
      <c r="J30" s="15"/>
      <c r="K30" s="12" t="s">
        <v>88</v>
      </c>
      <c r="L30" s="13" t="s">
        <v>89</v>
      </c>
      <c r="M30" s="13" t="s">
        <v>37</v>
      </c>
      <c r="N30" s="13" t="s">
        <v>32</v>
      </c>
      <c r="O30" s="13">
        <v>2</v>
      </c>
      <c r="P30" s="13">
        <v>0</v>
      </c>
      <c r="Q30" s="13">
        <v>0</v>
      </c>
      <c r="R30" s="14">
        <f>O30+(P30+Q30)/2</f>
        <v>2</v>
      </c>
      <c r="S30" s="13">
        <v>1</v>
      </c>
    </row>
    <row r="31" spans="1:19" ht="15" customHeight="1" x14ac:dyDescent="0.25">
      <c r="A31" s="12" t="s">
        <v>90</v>
      </c>
      <c r="B31" s="13" t="s">
        <v>91</v>
      </c>
      <c r="C31" s="13" t="s">
        <v>23</v>
      </c>
      <c r="D31" s="13" t="s">
        <v>32</v>
      </c>
      <c r="E31" s="13">
        <v>2</v>
      </c>
      <c r="F31" s="13">
        <v>0</v>
      </c>
      <c r="G31" s="13">
        <v>0</v>
      </c>
      <c r="H31" s="14">
        <f>E31+(F31+G31)/2</f>
        <v>2</v>
      </c>
      <c r="I31" s="13">
        <v>1</v>
      </c>
      <c r="J31" s="15"/>
      <c r="K31" s="12" t="s">
        <v>92</v>
      </c>
      <c r="L31" s="13" t="s">
        <v>93</v>
      </c>
      <c r="M31" s="13" t="s">
        <v>23</v>
      </c>
      <c r="N31" s="13" t="s">
        <v>32</v>
      </c>
      <c r="O31" s="13">
        <v>2</v>
      </c>
      <c r="P31" s="13">
        <v>0</v>
      </c>
      <c r="Q31" s="13">
        <v>0</v>
      </c>
      <c r="R31" s="14">
        <f>O31+(P31+Q31)/2</f>
        <v>2</v>
      </c>
      <c r="S31" s="13">
        <v>1</v>
      </c>
    </row>
    <row r="32" spans="1:19" ht="15" customHeight="1" x14ac:dyDescent="0.25">
      <c r="A32" s="8" t="s">
        <v>94</v>
      </c>
      <c r="B32" s="17" t="s">
        <v>95</v>
      </c>
      <c r="C32" s="13" t="s">
        <v>23</v>
      </c>
      <c r="D32" s="13" t="s">
        <v>32</v>
      </c>
      <c r="E32" s="13">
        <v>2</v>
      </c>
      <c r="F32" s="13">
        <v>0</v>
      </c>
      <c r="G32" s="13">
        <v>0</v>
      </c>
      <c r="H32" s="14">
        <f>E32+(F32+G32)/2</f>
        <v>2</v>
      </c>
      <c r="I32" s="13">
        <v>3</v>
      </c>
      <c r="J32" s="15"/>
      <c r="K32" s="12" t="s">
        <v>96</v>
      </c>
      <c r="L32" s="17" t="s">
        <v>97</v>
      </c>
      <c r="M32" s="13" t="s">
        <v>23</v>
      </c>
      <c r="N32" s="13" t="s">
        <v>32</v>
      </c>
      <c r="O32" s="13">
        <v>2</v>
      </c>
      <c r="P32" s="13">
        <v>0</v>
      </c>
      <c r="Q32" s="13">
        <v>0</v>
      </c>
      <c r="R32" s="14">
        <f>O32+(P32+Q32)/2</f>
        <v>2</v>
      </c>
      <c r="S32" s="13">
        <v>3</v>
      </c>
    </row>
    <row r="33" spans="1:19" ht="15" customHeight="1" x14ac:dyDescent="0.25">
      <c r="A33" s="4"/>
      <c r="B33" s="4" t="s">
        <v>59</v>
      </c>
      <c r="C33" s="65" t="s">
        <v>59</v>
      </c>
      <c r="D33" s="65"/>
      <c r="E33" s="6">
        <f>SUM(E25:E32)</f>
        <v>17</v>
      </c>
      <c r="F33" s="6">
        <f>SUM(F25:F32)</f>
        <v>8</v>
      </c>
      <c r="G33" s="6">
        <f>SUM(G25:G32)</f>
        <v>0</v>
      </c>
      <c r="H33" s="18">
        <f>E33+(F33+G33)/2</f>
        <v>21</v>
      </c>
      <c r="I33" s="18">
        <f>SUM(I25:I32)</f>
        <v>30</v>
      </c>
      <c r="J33" s="16"/>
      <c r="K33" s="4"/>
      <c r="L33" s="4" t="s">
        <v>59</v>
      </c>
      <c r="M33" s="4"/>
      <c r="N33" s="4"/>
      <c r="O33" s="6">
        <f>SUM(O25:O32)</f>
        <v>16</v>
      </c>
      <c r="P33" s="6">
        <f>SUM(P25:P32)</f>
        <v>8</v>
      </c>
      <c r="Q33" s="6">
        <f>SUM(Q25:Q32)</f>
        <v>0</v>
      </c>
      <c r="R33" s="18">
        <f>O33+(P33+Q33)/2</f>
        <v>20</v>
      </c>
      <c r="S33" s="18">
        <f>SUM(S25:S32)</f>
        <v>30</v>
      </c>
    </row>
    <row r="34" spans="1:19" ht="15" customHeight="1" x14ac:dyDescent="0.25">
      <c r="A34" s="4"/>
      <c r="B34" s="15" t="s">
        <v>60</v>
      </c>
      <c r="C34" s="15"/>
      <c r="D34" s="15"/>
      <c r="E34" s="15"/>
      <c r="F34" s="15"/>
      <c r="G34" s="15"/>
      <c r="H34" s="15"/>
      <c r="I34" s="4">
        <f>SUMIF(D25:D32,"=UE",I25:I32)</f>
        <v>5</v>
      </c>
      <c r="J34" s="15"/>
      <c r="K34" s="4"/>
      <c r="L34" s="15" t="s">
        <v>60</v>
      </c>
      <c r="M34" s="15"/>
      <c r="N34" s="15"/>
      <c r="O34" s="15"/>
      <c r="P34" s="15"/>
      <c r="Q34" s="15"/>
      <c r="R34" s="15"/>
      <c r="S34" s="4">
        <f>SUMIF(N25:N32,"=UE",S25:S32)</f>
        <v>5</v>
      </c>
    </row>
    <row r="35" spans="1:19" ht="15" customHeight="1" x14ac:dyDescent="0.25">
      <c r="A35" s="4"/>
      <c r="B35" s="21" t="s">
        <v>61</v>
      </c>
      <c r="C35" s="15"/>
      <c r="D35" s="15"/>
      <c r="E35" s="15"/>
      <c r="F35" s="15"/>
      <c r="G35" s="15"/>
      <c r="H35" s="15"/>
      <c r="I35" s="4">
        <f>SUMIF(C25:C32,"=S",I25:I32)</f>
        <v>0</v>
      </c>
      <c r="J35" s="15"/>
      <c r="K35" s="4"/>
      <c r="L35" s="21" t="s">
        <v>61</v>
      </c>
      <c r="M35" s="15"/>
      <c r="N35" s="15"/>
      <c r="O35" s="15"/>
      <c r="P35" s="15"/>
      <c r="Q35" s="15"/>
      <c r="R35" s="15"/>
      <c r="S35" s="4">
        <f>SUMIF(M25:M32,"=S",S25:S32)</f>
        <v>0</v>
      </c>
    </row>
    <row r="36" spans="1:19" ht="15" customHeight="1" x14ac:dyDescent="0.25">
      <c r="A36" s="4"/>
      <c r="B36" s="33" t="s">
        <v>62</v>
      </c>
      <c r="C36" s="15"/>
      <c r="D36" s="15"/>
      <c r="E36" s="15"/>
      <c r="F36" s="15"/>
      <c r="G36" s="15"/>
      <c r="H36" s="15"/>
      <c r="I36" s="4">
        <f>SUMIF(C25:C32,"=ÜS",I25:I32)</f>
        <v>0</v>
      </c>
      <c r="J36" s="15"/>
      <c r="K36" s="4"/>
      <c r="L36" s="33" t="s">
        <v>62</v>
      </c>
      <c r="M36" s="15"/>
      <c r="N36" s="15"/>
      <c r="O36" s="15"/>
      <c r="P36" s="15"/>
      <c r="Q36" s="15"/>
      <c r="R36" s="15"/>
      <c r="S36" s="4">
        <f>SUMIF(M25:M32,"=ÜS",S25:S32)</f>
        <v>0</v>
      </c>
    </row>
    <row r="37" spans="1:19" ht="15" customHeight="1" x14ac:dyDescent="0.25">
      <c r="A37" s="64" t="s">
        <v>98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spans="1:19" ht="15" customHeight="1" x14ac:dyDescent="0.25">
      <c r="A38" s="60" t="s">
        <v>99</v>
      </c>
      <c r="B38" s="60"/>
      <c r="C38" s="60"/>
      <c r="D38" s="60"/>
      <c r="E38" s="60"/>
      <c r="F38" s="60"/>
      <c r="G38" s="60"/>
      <c r="H38" s="60"/>
      <c r="I38" s="60"/>
      <c r="J38" s="4"/>
      <c r="K38" s="60" t="s">
        <v>100</v>
      </c>
      <c r="L38" s="60"/>
      <c r="M38" s="60"/>
      <c r="N38" s="60"/>
      <c r="O38" s="60"/>
      <c r="P38" s="60"/>
      <c r="Q38" s="60"/>
      <c r="R38" s="60"/>
      <c r="S38" s="60"/>
    </row>
    <row r="39" spans="1:19" ht="15" customHeight="1" x14ac:dyDescent="0.25">
      <c r="A39" s="4" t="s">
        <v>11</v>
      </c>
      <c r="B39" s="4" t="s">
        <v>12</v>
      </c>
      <c r="C39" s="4" t="s">
        <v>13</v>
      </c>
      <c r="D39" s="5" t="s">
        <v>14</v>
      </c>
      <c r="E39" s="4" t="s">
        <v>15</v>
      </c>
      <c r="F39" s="4" t="s">
        <v>16</v>
      </c>
      <c r="G39" s="4" t="s">
        <v>17</v>
      </c>
      <c r="H39" s="24" t="s">
        <v>18</v>
      </c>
      <c r="I39" s="4" t="s">
        <v>19</v>
      </c>
      <c r="J39" s="4"/>
      <c r="K39" s="4" t="s">
        <v>11</v>
      </c>
      <c r="L39" s="4" t="s">
        <v>12</v>
      </c>
      <c r="M39" s="4" t="s">
        <v>13</v>
      </c>
      <c r="N39" s="5" t="s">
        <v>14</v>
      </c>
      <c r="O39" s="4" t="s">
        <v>15</v>
      </c>
      <c r="P39" s="4" t="s">
        <v>16</v>
      </c>
      <c r="Q39" s="4" t="s">
        <v>17</v>
      </c>
      <c r="R39" s="24" t="s">
        <v>18</v>
      </c>
      <c r="S39" s="4" t="s">
        <v>19</v>
      </c>
    </row>
    <row r="40" spans="1:19" ht="15" customHeight="1" x14ac:dyDescent="0.25">
      <c r="A40" s="8" t="s">
        <v>101</v>
      </c>
      <c r="B40" s="26" t="s">
        <v>102</v>
      </c>
      <c r="C40" s="26" t="s">
        <v>23</v>
      </c>
      <c r="D40" s="26" t="s">
        <v>24</v>
      </c>
      <c r="E40" s="26">
        <v>2</v>
      </c>
      <c r="F40" s="26">
        <v>2</v>
      </c>
      <c r="G40" s="26">
        <v>0</v>
      </c>
      <c r="H40" s="27">
        <v>3</v>
      </c>
      <c r="I40" s="26">
        <v>5</v>
      </c>
      <c r="J40" s="4"/>
      <c r="K40" s="8" t="s">
        <v>103</v>
      </c>
      <c r="L40" s="26" t="s">
        <v>104</v>
      </c>
      <c r="M40" s="26" t="s">
        <v>23</v>
      </c>
      <c r="N40" s="26" t="s">
        <v>24</v>
      </c>
      <c r="O40" s="26">
        <v>2</v>
      </c>
      <c r="P40" s="26">
        <v>2</v>
      </c>
      <c r="Q40" s="26">
        <v>0</v>
      </c>
      <c r="R40" s="27">
        <v>3</v>
      </c>
      <c r="S40" s="26">
        <v>5</v>
      </c>
    </row>
    <row r="41" spans="1:19" s="25" customFormat="1" ht="15" customHeight="1" x14ac:dyDescent="0.25">
      <c r="A41" s="8" t="s">
        <v>105</v>
      </c>
      <c r="B41" s="26" t="s">
        <v>106</v>
      </c>
      <c r="C41" s="26" t="s">
        <v>23</v>
      </c>
      <c r="D41" s="26" t="s">
        <v>24</v>
      </c>
      <c r="E41" s="26">
        <v>2</v>
      </c>
      <c r="F41" s="26">
        <v>2</v>
      </c>
      <c r="G41" s="26">
        <v>0</v>
      </c>
      <c r="H41" s="27">
        <v>3</v>
      </c>
      <c r="I41" s="26">
        <v>5</v>
      </c>
      <c r="J41" s="12"/>
      <c r="K41" s="8" t="s">
        <v>107</v>
      </c>
      <c r="L41" s="34" t="s">
        <v>108</v>
      </c>
      <c r="M41" s="34" t="s">
        <v>23</v>
      </c>
      <c r="N41" s="34" t="s">
        <v>24</v>
      </c>
      <c r="O41" s="34">
        <v>2</v>
      </c>
      <c r="P41" s="34">
        <v>0</v>
      </c>
      <c r="Q41" s="34">
        <v>0</v>
      </c>
      <c r="R41" s="35">
        <f>O41+(P41+Q41)/2</f>
        <v>2</v>
      </c>
      <c r="S41" s="34">
        <v>5</v>
      </c>
    </row>
    <row r="42" spans="1:19" s="32" customFormat="1" ht="15" customHeight="1" x14ac:dyDescent="0.25">
      <c r="A42" s="8" t="s">
        <v>109</v>
      </c>
      <c r="B42" s="34" t="s">
        <v>110</v>
      </c>
      <c r="C42" s="34" t="s">
        <v>23</v>
      </c>
      <c r="D42" s="34" t="s">
        <v>24</v>
      </c>
      <c r="E42" s="34">
        <v>2</v>
      </c>
      <c r="F42" s="34">
        <v>0</v>
      </c>
      <c r="G42" s="34">
        <v>0</v>
      </c>
      <c r="H42" s="35">
        <v>2</v>
      </c>
      <c r="I42" s="34">
        <v>5</v>
      </c>
      <c r="J42" s="31"/>
      <c r="K42" s="12" t="s">
        <v>111</v>
      </c>
      <c r="L42" s="36" t="s">
        <v>112</v>
      </c>
      <c r="M42" s="36" t="s">
        <v>23</v>
      </c>
      <c r="N42" s="36" t="s">
        <v>24</v>
      </c>
      <c r="O42" s="36">
        <v>0</v>
      </c>
      <c r="P42" s="36">
        <v>2</v>
      </c>
      <c r="Q42" s="36">
        <v>0</v>
      </c>
      <c r="R42" s="37">
        <v>1</v>
      </c>
      <c r="S42" s="36">
        <v>5</v>
      </c>
    </row>
    <row r="43" spans="1:19" s="32" customFormat="1" ht="15" customHeight="1" x14ac:dyDescent="0.25">
      <c r="A43" s="12" t="s">
        <v>113</v>
      </c>
      <c r="B43" s="36" t="s">
        <v>114</v>
      </c>
      <c r="C43" s="36" t="s">
        <v>23</v>
      </c>
      <c r="D43" s="36" t="s">
        <v>24</v>
      </c>
      <c r="E43" s="36">
        <v>2</v>
      </c>
      <c r="F43" s="36">
        <v>0</v>
      </c>
      <c r="G43" s="36">
        <v>0</v>
      </c>
      <c r="H43" s="37">
        <f>E43+(F43+G43)/2</f>
        <v>2</v>
      </c>
      <c r="I43" s="36">
        <v>3</v>
      </c>
      <c r="J43" s="31"/>
      <c r="K43" s="12" t="s">
        <v>111</v>
      </c>
      <c r="L43" s="36" t="s">
        <v>116</v>
      </c>
      <c r="M43" s="36" t="s">
        <v>23</v>
      </c>
      <c r="N43" s="36" t="s">
        <v>24</v>
      </c>
      <c r="O43" s="36">
        <v>2</v>
      </c>
      <c r="P43" s="36">
        <v>0</v>
      </c>
      <c r="Q43" s="36">
        <v>0</v>
      </c>
      <c r="R43" s="37">
        <v>2</v>
      </c>
      <c r="S43" s="36">
        <v>3</v>
      </c>
    </row>
    <row r="44" spans="1:19" s="38" customFormat="1" ht="15" customHeight="1" x14ac:dyDescent="0.25">
      <c r="A44" s="12" t="s">
        <v>117</v>
      </c>
      <c r="B44" s="36" t="s">
        <v>118</v>
      </c>
      <c r="C44" s="36" t="s">
        <v>23</v>
      </c>
      <c r="D44" s="36" t="s">
        <v>24</v>
      </c>
      <c r="E44" s="36">
        <v>2</v>
      </c>
      <c r="F44" s="36">
        <v>0</v>
      </c>
      <c r="G44" s="36">
        <v>0</v>
      </c>
      <c r="H44" s="37">
        <f>E44+(F44+G44)/2</f>
        <v>2</v>
      </c>
      <c r="I44" s="30">
        <v>4</v>
      </c>
      <c r="J44" s="31"/>
      <c r="K44" s="12" t="s">
        <v>119</v>
      </c>
      <c r="L44" s="36" t="s">
        <v>120</v>
      </c>
      <c r="M44" s="36" t="s">
        <v>23</v>
      </c>
      <c r="N44" s="36" t="s">
        <v>24</v>
      </c>
      <c r="O44" s="36">
        <v>2</v>
      </c>
      <c r="P44" s="36">
        <v>0</v>
      </c>
      <c r="Q44" s="36">
        <v>0</v>
      </c>
      <c r="R44" s="37">
        <v>2</v>
      </c>
      <c r="S44" s="30">
        <v>4</v>
      </c>
    </row>
    <row r="45" spans="1:19" s="38" customFormat="1" ht="15" customHeight="1" x14ac:dyDescent="0.25">
      <c r="A45" s="12"/>
      <c r="B45" s="13" t="s">
        <v>121</v>
      </c>
      <c r="C45" s="13" t="s">
        <v>42</v>
      </c>
      <c r="D45" s="13" t="s">
        <v>24</v>
      </c>
      <c r="E45" s="13">
        <v>2</v>
      </c>
      <c r="F45" s="13">
        <v>0</v>
      </c>
      <c r="G45" s="13">
        <v>0</v>
      </c>
      <c r="H45" s="14">
        <f t="shared" ref="H45" si="2">E45+(F45+G45)/2</f>
        <v>2</v>
      </c>
      <c r="I45" s="17">
        <v>3</v>
      </c>
      <c r="J45" s="31"/>
      <c r="K45" s="12"/>
      <c r="L45" s="13" t="s">
        <v>122</v>
      </c>
      <c r="M45" s="13" t="s">
        <v>42</v>
      </c>
      <c r="N45" s="13" t="s">
        <v>24</v>
      </c>
      <c r="O45" s="13">
        <v>2</v>
      </c>
      <c r="P45" s="13">
        <v>0</v>
      </c>
      <c r="Q45" s="13">
        <v>0</v>
      </c>
      <c r="R45" s="14">
        <f t="shared" ref="R45" si="3">O45+(P45+Q45)/2</f>
        <v>2</v>
      </c>
      <c r="S45" s="17">
        <v>3</v>
      </c>
    </row>
    <row r="46" spans="1:19" ht="15" customHeight="1" x14ac:dyDescent="0.25">
      <c r="A46" s="12"/>
      <c r="B46" s="13" t="s">
        <v>123</v>
      </c>
      <c r="C46" s="13" t="s">
        <v>31</v>
      </c>
      <c r="D46" s="13" t="s">
        <v>24</v>
      </c>
      <c r="E46" s="13">
        <v>2</v>
      </c>
      <c r="F46" s="13">
        <v>2</v>
      </c>
      <c r="G46" s="13">
        <v>0</v>
      </c>
      <c r="H46" s="14">
        <f>E46+(F46+G46)/2</f>
        <v>3</v>
      </c>
      <c r="I46" s="13">
        <v>5</v>
      </c>
      <c r="J46" s="15"/>
      <c r="K46" s="12"/>
      <c r="L46" s="13" t="s">
        <v>124</v>
      </c>
      <c r="M46" s="13" t="s">
        <v>31</v>
      </c>
      <c r="N46" s="13" t="s">
        <v>24</v>
      </c>
      <c r="O46" s="13">
        <v>2</v>
      </c>
      <c r="P46" s="13">
        <v>2</v>
      </c>
      <c r="Q46" s="13">
        <v>0</v>
      </c>
      <c r="R46" s="14">
        <f>O46+(P46+Q46)/2</f>
        <v>3</v>
      </c>
      <c r="S46" s="13">
        <v>5</v>
      </c>
    </row>
    <row r="47" spans="1:19" ht="15" customHeight="1" x14ac:dyDescent="0.25">
      <c r="A47" s="4"/>
      <c r="B47" s="4" t="s">
        <v>59</v>
      </c>
      <c r="C47" s="65" t="s">
        <v>59</v>
      </c>
      <c r="D47" s="65"/>
      <c r="E47" s="6">
        <f>SUM(E40:E46)</f>
        <v>14</v>
      </c>
      <c r="F47" s="6">
        <f>SUM(F40:F46)</f>
        <v>6</v>
      </c>
      <c r="G47" s="6">
        <f>SUM(G40:G46)</f>
        <v>0</v>
      </c>
      <c r="H47" s="18">
        <f>SUM(H40:H46)</f>
        <v>17</v>
      </c>
      <c r="I47" s="18">
        <f>SUM(I40:I46)</f>
        <v>30</v>
      </c>
      <c r="J47" s="16"/>
      <c r="K47" s="4"/>
      <c r="L47" s="4" t="s">
        <v>59</v>
      </c>
      <c r="M47" s="4"/>
      <c r="N47" s="4"/>
      <c r="O47" s="6">
        <f>SUM(O40:O46)</f>
        <v>12</v>
      </c>
      <c r="P47" s="6">
        <f>SUM(P40:P46)</f>
        <v>6</v>
      </c>
      <c r="Q47" s="6">
        <f>SUM(Q40:Q46)</f>
        <v>0</v>
      </c>
      <c r="R47" s="18">
        <f>SUM(R40:R46)</f>
        <v>15</v>
      </c>
      <c r="S47" s="18">
        <f>SUM(S40:S46)</f>
        <v>30</v>
      </c>
    </row>
    <row r="48" spans="1:19" ht="15" customHeight="1" x14ac:dyDescent="0.25">
      <c r="A48" s="4"/>
      <c r="B48" s="15" t="s">
        <v>60</v>
      </c>
      <c r="C48" s="15"/>
      <c r="D48" s="15"/>
      <c r="E48" s="15"/>
      <c r="F48" s="15"/>
      <c r="G48" s="15"/>
      <c r="H48" s="15"/>
      <c r="I48" s="4">
        <f>SUMIF(D43:D46,"=UE",I43:I46)</f>
        <v>0</v>
      </c>
      <c r="J48" s="15"/>
      <c r="K48" s="4"/>
      <c r="L48" s="15" t="s">
        <v>60</v>
      </c>
      <c r="M48" s="15"/>
      <c r="N48" s="15"/>
      <c r="O48" s="15"/>
      <c r="P48" s="15"/>
      <c r="Q48" s="15"/>
      <c r="R48" s="15"/>
      <c r="S48" s="4">
        <f>SUMIF(N43:N46,"=UE",S43:S46)</f>
        <v>0</v>
      </c>
    </row>
    <row r="49" spans="1:19" ht="15" customHeight="1" x14ac:dyDescent="0.25">
      <c r="A49" s="4"/>
      <c r="B49" s="21" t="s">
        <v>61</v>
      </c>
      <c r="C49" s="15"/>
      <c r="D49" s="15"/>
      <c r="E49" s="15"/>
      <c r="F49" s="15"/>
      <c r="G49" s="15"/>
      <c r="H49" s="15"/>
      <c r="I49" s="4">
        <f>SUMIF(C43:C46,"=S",I43:I46)</f>
        <v>5</v>
      </c>
      <c r="J49" s="15"/>
      <c r="K49" s="4"/>
      <c r="L49" s="21" t="s">
        <v>61</v>
      </c>
      <c r="M49" s="15"/>
      <c r="N49" s="15"/>
      <c r="O49" s="15"/>
      <c r="P49" s="15"/>
      <c r="Q49" s="15"/>
      <c r="R49" s="15"/>
      <c r="S49" s="4">
        <f>SUMIF(M43:M46,"=S",S43:S46)</f>
        <v>5</v>
      </c>
    </row>
    <row r="50" spans="1:19" ht="15" customHeight="1" x14ac:dyDescent="0.25">
      <c r="A50" s="4"/>
      <c r="B50" s="33" t="s">
        <v>62</v>
      </c>
      <c r="C50" s="15"/>
      <c r="D50" s="15"/>
      <c r="E50" s="15"/>
      <c r="F50" s="15"/>
      <c r="G50" s="15"/>
      <c r="H50" s="15"/>
      <c r="I50" s="4">
        <f>SUMIF(C43:C46,"=ÜS",I43:I46)</f>
        <v>3</v>
      </c>
      <c r="J50" s="15"/>
      <c r="K50" s="4"/>
      <c r="L50" s="33" t="s">
        <v>62</v>
      </c>
      <c r="M50" s="15"/>
      <c r="N50" s="15"/>
      <c r="O50" s="15"/>
      <c r="P50" s="15"/>
      <c r="Q50" s="15"/>
      <c r="R50" s="15"/>
      <c r="S50" s="4">
        <f>SUMIF(M43:M46,"=ÜS",S43:S46)</f>
        <v>3</v>
      </c>
    </row>
    <row r="51" spans="1:19" ht="15" customHeight="1" x14ac:dyDescent="0.25">
      <c r="A51" s="64" t="s">
        <v>125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spans="1:19" ht="15" customHeight="1" x14ac:dyDescent="0.25">
      <c r="A52" s="60" t="s">
        <v>126</v>
      </c>
      <c r="B52" s="60"/>
      <c r="C52" s="60"/>
      <c r="D52" s="60"/>
      <c r="E52" s="60"/>
      <c r="F52" s="60"/>
      <c r="G52" s="60"/>
      <c r="H52" s="60"/>
      <c r="I52" s="60"/>
      <c r="J52" s="4"/>
      <c r="K52" s="60" t="s">
        <v>127</v>
      </c>
      <c r="L52" s="60"/>
      <c r="M52" s="60"/>
      <c r="N52" s="60"/>
      <c r="O52" s="60"/>
      <c r="P52" s="60"/>
      <c r="Q52" s="60"/>
      <c r="R52" s="60"/>
      <c r="S52" s="60"/>
    </row>
    <row r="53" spans="1:19" ht="15" customHeight="1" x14ac:dyDescent="0.25">
      <c r="A53" s="4" t="s">
        <v>11</v>
      </c>
      <c r="B53" s="4" t="s">
        <v>12</v>
      </c>
      <c r="C53" s="4" t="s">
        <v>13</v>
      </c>
      <c r="D53" s="5" t="s">
        <v>14</v>
      </c>
      <c r="E53" s="4" t="s">
        <v>15</v>
      </c>
      <c r="F53" s="4" t="s">
        <v>16</v>
      </c>
      <c r="G53" s="4" t="s">
        <v>17</v>
      </c>
      <c r="H53" s="24" t="s">
        <v>18</v>
      </c>
      <c r="I53" s="4" t="s">
        <v>19</v>
      </c>
      <c r="J53" s="4"/>
      <c r="K53" s="4" t="s">
        <v>11</v>
      </c>
      <c r="L53" s="4" t="s">
        <v>12</v>
      </c>
      <c r="M53" s="4" t="s">
        <v>13</v>
      </c>
      <c r="N53" s="5" t="s">
        <v>14</v>
      </c>
      <c r="O53" s="4" t="s">
        <v>15</v>
      </c>
      <c r="P53" s="4" t="s">
        <v>16</v>
      </c>
      <c r="Q53" s="4" t="s">
        <v>17</v>
      </c>
      <c r="R53" s="24" t="s">
        <v>18</v>
      </c>
      <c r="S53" s="4" t="s">
        <v>19</v>
      </c>
    </row>
    <row r="54" spans="1:19" ht="15" customHeight="1" x14ac:dyDescent="0.25">
      <c r="A54" s="8" t="s">
        <v>128</v>
      </c>
      <c r="B54" s="34" t="s">
        <v>129</v>
      </c>
      <c r="C54" s="34" t="s">
        <v>23</v>
      </c>
      <c r="D54" s="34" t="s">
        <v>24</v>
      </c>
      <c r="E54" s="34">
        <v>2</v>
      </c>
      <c r="F54" s="34">
        <v>0</v>
      </c>
      <c r="G54" s="34">
        <v>0</v>
      </c>
      <c r="H54" s="35">
        <f>E54+(F54+G54)/2</f>
        <v>2</v>
      </c>
      <c r="I54" s="34">
        <v>5</v>
      </c>
      <c r="J54" s="4"/>
      <c r="K54" s="12" t="s">
        <v>130</v>
      </c>
      <c r="L54" s="39" t="s">
        <v>131</v>
      </c>
      <c r="M54" s="39" t="s">
        <v>23</v>
      </c>
      <c r="N54" s="39" t="s">
        <v>24</v>
      </c>
      <c r="O54" s="39">
        <v>2</v>
      </c>
      <c r="P54" s="39">
        <v>0</v>
      </c>
      <c r="Q54" s="39">
        <v>0</v>
      </c>
      <c r="R54" s="40">
        <v>2</v>
      </c>
      <c r="S54" s="39">
        <v>5</v>
      </c>
    </row>
    <row r="55" spans="1:19" s="32" customFormat="1" ht="15" customHeight="1" x14ac:dyDescent="0.25">
      <c r="A55" s="12" t="s">
        <v>132</v>
      </c>
      <c r="B55" s="36" t="s">
        <v>133</v>
      </c>
      <c r="C55" s="36" t="s">
        <v>23</v>
      </c>
      <c r="D55" s="36" t="s">
        <v>24</v>
      </c>
      <c r="E55" s="36">
        <v>2</v>
      </c>
      <c r="F55" s="36">
        <v>2</v>
      </c>
      <c r="G55" s="36">
        <v>0</v>
      </c>
      <c r="H55" s="37">
        <v>3</v>
      </c>
      <c r="I55" s="36">
        <v>5</v>
      </c>
      <c r="J55" s="41"/>
      <c r="K55" s="12" t="s">
        <v>134</v>
      </c>
      <c r="L55" s="36" t="s">
        <v>135</v>
      </c>
      <c r="M55" s="36" t="s">
        <v>23</v>
      </c>
      <c r="N55" s="36" t="s">
        <v>24</v>
      </c>
      <c r="O55" s="36">
        <v>2</v>
      </c>
      <c r="P55" s="36">
        <v>2</v>
      </c>
      <c r="Q55" s="36">
        <v>0</v>
      </c>
      <c r="R55" s="37">
        <f>O55+(P55+Q55)/2</f>
        <v>3</v>
      </c>
      <c r="S55" s="36">
        <v>5</v>
      </c>
    </row>
    <row r="56" spans="1:19" s="38" customFormat="1" ht="15" customHeight="1" x14ac:dyDescent="0.25">
      <c r="A56" s="12" t="s">
        <v>136</v>
      </c>
      <c r="B56" s="36" t="s">
        <v>137</v>
      </c>
      <c r="C56" s="36" t="s">
        <v>23</v>
      </c>
      <c r="D56" s="36" t="s">
        <v>24</v>
      </c>
      <c r="E56" s="36">
        <v>2</v>
      </c>
      <c r="F56" s="36">
        <v>2</v>
      </c>
      <c r="G56" s="36">
        <v>0</v>
      </c>
      <c r="H56" s="37">
        <v>3</v>
      </c>
      <c r="I56" s="36">
        <v>5</v>
      </c>
      <c r="J56" s="31"/>
      <c r="K56" s="12" t="s">
        <v>138</v>
      </c>
      <c r="L56" s="36" t="s">
        <v>139</v>
      </c>
      <c r="M56" s="36" t="s">
        <v>23</v>
      </c>
      <c r="N56" s="36" t="s">
        <v>24</v>
      </c>
      <c r="O56" s="36">
        <v>2</v>
      </c>
      <c r="P56" s="36">
        <v>2</v>
      </c>
      <c r="Q56" s="36">
        <v>0</v>
      </c>
      <c r="R56" s="37">
        <f>O56+(P56+Q56)/2</f>
        <v>3</v>
      </c>
      <c r="S56" s="36">
        <v>4</v>
      </c>
    </row>
    <row r="57" spans="1:19" s="38" customFormat="1" ht="15" customHeight="1" x14ac:dyDescent="0.25">
      <c r="A57" s="12" t="s">
        <v>140</v>
      </c>
      <c r="B57" s="36" t="s">
        <v>141</v>
      </c>
      <c r="C57" s="36" t="s">
        <v>23</v>
      </c>
      <c r="D57" s="36" t="s">
        <v>24</v>
      </c>
      <c r="E57" s="36">
        <v>2</v>
      </c>
      <c r="F57" s="36">
        <v>2</v>
      </c>
      <c r="G57" s="36">
        <v>0</v>
      </c>
      <c r="H57" s="37">
        <v>3</v>
      </c>
      <c r="I57" s="36">
        <v>4</v>
      </c>
      <c r="J57" s="31"/>
      <c r="K57" s="12" t="s">
        <v>142</v>
      </c>
      <c r="L57" s="36" t="s">
        <v>143</v>
      </c>
      <c r="M57" s="36" t="s">
        <v>23</v>
      </c>
      <c r="N57" s="36" t="s">
        <v>24</v>
      </c>
      <c r="O57" s="36">
        <v>1</v>
      </c>
      <c r="P57" s="36">
        <v>2</v>
      </c>
      <c r="Q57" s="36">
        <v>0</v>
      </c>
      <c r="R57" s="37">
        <v>2</v>
      </c>
      <c r="S57" s="36">
        <v>5</v>
      </c>
    </row>
    <row r="58" spans="1:19" s="38" customFormat="1" ht="15" customHeight="1" x14ac:dyDescent="0.25">
      <c r="A58" s="12" t="s">
        <v>144</v>
      </c>
      <c r="B58" s="36" t="s">
        <v>145</v>
      </c>
      <c r="C58" s="36" t="s">
        <v>23</v>
      </c>
      <c r="D58" s="36" t="s">
        <v>24</v>
      </c>
      <c r="E58" s="36">
        <v>0</v>
      </c>
      <c r="F58" s="36">
        <v>2</v>
      </c>
      <c r="G58" s="36">
        <v>0</v>
      </c>
      <c r="H58" s="37">
        <f t="shared" ref="H58:H60" si="4">E58+(F58+G58)/2</f>
        <v>1</v>
      </c>
      <c r="I58" s="36">
        <v>4</v>
      </c>
      <c r="J58" s="31"/>
      <c r="K58" s="12" t="s">
        <v>146</v>
      </c>
      <c r="L58" s="36" t="s">
        <v>147</v>
      </c>
      <c r="M58" s="36" t="s">
        <v>23</v>
      </c>
      <c r="N58" s="36" t="s">
        <v>24</v>
      </c>
      <c r="O58" s="36">
        <v>0</v>
      </c>
      <c r="P58" s="36">
        <v>2</v>
      </c>
      <c r="Q58" s="36">
        <v>0</v>
      </c>
      <c r="R58" s="37">
        <f t="shared" ref="R58" si="5">O58+(P58+Q58)/2</f>
        <v>1</v>
      </c>
      <c r="S58" s="36">
        <v>4</v>
      </c>
    </row>
    <row r="59" spans="1:19" s="38" customFormat="1" ht="15" customHeight="1" x14ac:dyDescent="0.25">
      <c r="A59" s="12"/>
      <c r="B59" s="13" t="s">
        <v>148</v>
      </c>
      <c r="C59" s="13" t="s">
        <v>42</v>
      </c>
      <c r="D59" s="13" t="s">
        <v>24</v>
      </c>
      <c r="E59" s="13">
        <v>2</v>
      </c>
      <c r="F59" s="13">
        <v>0</v>
      </c>
      <c r="G59" s="13">
        <v>0</v>
      </c>
      <c r="H59" s="14">
        <f>E59+(F59+G59)/2</f>
        <v>2</v>
      </c>
      <c r="I59" s="13">
        <v>3</v>
      </c>
      <c r="J59" s="31"/>
      <c r="K59" s="12"/>
      <c r="L59" s="13" t="s">
        <v>149</v>
      </c>
      <c r="M59" s="13" t="s">
        <v>42</v>
      </c>
      <c r="N59" s="13" t="s">
        <v>24</v>
      </c>
      <c r="O59" s="13">
        <v>2</v>
      </c>
      <c r="P59" s="13">
        <v>0</v>
      </c>
      <c r="Q59" s="13">
        <v>0</v>
      </c>
      <c r="R59" s="14">
        <f>O59+(P59+Q59)/2</f>
        <v>2</v>
      </c>
      <c r="S59" s="13">
        <v>3</v>
      </c>
    </row>
    <row r="60" spans="1:19" ht="15" customHeight="1" x14ac:dyDescent="0.25">
      <c r="A60" s="12"/>
      <c r="B60" s="13" t="s">
        <v>150</v>
      </c>
      <c r="C60" s="13" t="s">
        <v>31</v>
      </c>
      <c r="D60" s="13" t="s">
        <v>24</v>
      </c>
      <c r="E60" s="13">
        <v>2</v>
      </c>
      <c r="F60" s="13">
        <v>0</v>
      </c>
      <c r="G60" s="13">
        <v>0</v>
      </c>
      <c r="H60" s="14">
        <f t="shared" si="4"/>
        <v>2</v>
      </c>
      <c r="I60" s="13">
        <v>4</v>
      </c>
      <c r="J60" s="15"/>
      <c r="K60" s="12"/>
      <c r="L60" s="13" t="s">
        <v>151</v>
      </c>
      <c r="M60" s="13" t="s">
        <v>31</v>
      </c>
      <c r="N60" s="13" t="s">
        <v>24</v>
      </c>
      <c r="O60" s="13">
        <v>2</v>
      </c>
      <c r="P60" s="13">
        <v>0</v>
      </c>
      <c r="Q60" s="13">
        <v>0</v>
      </c>
      <c r="R60" s="14">
        <f>O60+(P60+Q60)/2</f>
        <v>2</v>
      </c>
      <c r="S60" s="13">
        <v>4</v>
      </c>
    </row>
    <row r="61" spans="1:19" ht="15" customHeight="1" x14ac:dyDescent="0.25">
      <c r="A61" s="4"/>
      <c r="B61" s="4" t="s">
        <v>59</v>
      </c>
      <c r="C61" s="65" t="s">
        <v>59</v>
      </c>
      <c r="D61" s="65"/>
      <c r="E61" s="6">
        <f>SUM(E54:E60)</f>
        <v>12</v>
      </c>
      <c r="F61" s="6">
        <f>SUM(F54:F60)</f>
        <v>8</v>
      </c>
      <c r="G61" s="6">
        <f>SUM(G54:G60)</f>
        <v>0</v>
      </c>
      <c r="H61" s="18">
        <f>SUM(H54:H60)</f>
        <v>16</v>
      </c>
      <c r="I61" s="18">
        <f>SUM(I54:I60)</f>
        <v>30</v>
      </c>
      <c r="J61" s="16"/>
      <c r="K61" s="4"/>
      <c r="L61" s="4" t="s">
        <v>59</v>
      </c>
      <c r="M61" s="4"/>
      <c r="N61" s="4"/>
      <c r="O61" s="6">
        <f>SUM(O54:O60)</f>
        <v>11</v>
      </c>
      <c r="P61" s="6">
        <f>SUM(P54:P60)</f>
        <v>8</v>
      </c>
      <c r="Q61" s="6">
        <f>SUM(Q54:Q60)</f>
        <v>0</v>
      </c>
      <c r="R61" s="18">
        <f>SUM(R54:R60)</f>
        <v>15</v>
      </c>
      <c r="S61" s="18">
        <f>SUM(S54:S60)</f>
        <v>30</v>
      </c>
    </row>
    <row r="62" spans="1:19" ht="15" customHeight="1" x14ac:dyDescent="0.25">
      <c r="A62" s="4"/>
      <c r="B62" s="15" t="s">
        <v>60</v>
      </c>
      <c r="C62" s="15"/>
      <c r="D62" s="15"/>
      <c r="E62" s="15"/>
      <c r="F62" s="15"/>
      <c r="G62" s="15"/>
      <c r="H62" s="15"/>
      <c r="I62" s="4">
        <f>SUMIF(D55:D60,"=UE",I55:I60)</f>
        <v>0</v>
      </c>
      <c r="J62" s="15"/>
      <c r="K62" s="4"/>
      <c r="L62" s="15" t="s">
        <v>60</v>
      </c>
      <c r="M62" s="15"/>
      <c r="N62" s="15"/>
      <c r="O62" s="15"/>
      <c r="P62" s="15"/>
      <c r="Q62" s="15"/>
      <c r="R62" s="15"/>
      <c r="S62" s="4">
        <f>SUMIF(N55:N60,"=UE",S55:S60)</f>
        <v>0</v>
      </c>
    </row>
    <row r="63" spans="1:19" ht="15" customHeight="1" x14ac:dyDescent="0.25">
      <c r="A63" s="4"/>
      <c r="B63" s="21" t="s">
        <v>61</v>
      </c>
      <c r="C63" s="15"/>
      <c r="D63" s="15"/>
      <c r="E63" s="15"/>
      <c r="F63" s="15"/>
      <c r="G63" s="15"/>
      <c r="H63" s="15"/>
      <c r="I63" s="4">
        <f>SUMIF(C55:C60,"=S",I55:I60)</f>
        <v>4</v>
      </c>
      <c r="J63" s="15"/>
      <c r="K63" s="4"/>
      <c r="L63" s="21" t="s">
        <v>61</v>
      </c>
      <c r="M63" s="15"/>
      <c r="N63" s="15"/>
      <c r="O63" s="15"/>
      <c r="P63" s="15"/>
      <c r="Q63" s="15"/>
      <c r="R63" s="15"/>
      <c r="S63" s="4">
        <f>SUMIF(M55:M60,"=S",S55:S60)</f>
        <v>4</v>
      </c>
    </row>
    <row r="64" spans="1:19" ht="15" customHeight="1" x14ac:dyDescent="0.25">
      <c r="A64" s="4"/>
      <c r="B64" s="33" t="s">
        <v>62</v>
      </c>
      <c r="C64" s="15"/>
      <c r="D64" s="15"/>
      <c r="E64" s="15"/>
      <c r="F64" s="15"/>
      <c r="G64" s="15"/>
      <c r="H64" s="15"/>
      <c r="I64" s="4">
        <f>SUMIF(C55:C60,"=ÜS",I55:I60)</f>
        <v>3</v>
      </c>
      <c r="J64" s="15"/>
      <c r="K64" s="4"/>
      <c r="L64" s="33" t="s">
        <v>62</v>
      </c>
      <c r="M64" s="15"/>
      <c r="N64" s="15"/>
      <c r="O64" s="15"/>
      <c r="P64" s="15"/>
      <c r="Q64" s="15"/>
      <c r="R64" s="15"/>
      <c r="S64" s="4">
        <f>SUMIF(M55:M60,"=ÜS",S55:S60)</f>
        <v>3</v>
      </c>
    </row>
    <row r="66" spans="1:19" s="44" customFormat="1" x14ac:dyDescent="0.25">
      <c r="A66" s="42"/>
      <c r="B66" s="42" t="s">
        <v>152</v>
      </c>
      <c r="C66" s="43"/>
      <c r="D66" s="43"/>
      <c r="E66" s="43"/>
      <c r="F66" s="43"/>
      <c r="G66" s="43"/>
      <c r="H66" s="43"/>
      <c r="I66" s="43"/>
      <c r="J66" s="25"/>
      <c r="K66" s="42"/>
      <c r="L66" s="42" t="s">
        <v>153</v>
      </c>
      <c r="M66" s="43"/>
      <c r="N66" s="43"/>
      <c r="O66" s="43"/>
      <c r="P66" s="43"/>
      <c r="Q66" s="43"/>
      <c r="R66" s="43"/>
      <c r="S66" s="43"/>
    </row>
    <row r="67" spans="1:19" ht="22.5" x14ac:dyDescent="0.25">
      <c r="A67" s="4" t="s">
        <v>11</v>
      </c>
      <c r="B67" s="45" t="s">
        <v>12</v>
      </c>
      <c r="C67" s="45" t="s">
        <v>13</v>
      </c>
      <c r="D67" s="46" t="s">
        <v>14</v>
      </c>
      <c r="E67" s="45" t="s">
        <v>15</v>
      </c>
      <c r="F67" s="45" t="s">
        <v>16</v>
      </c>
      <c r="G67" s="45" t="s">
        <v>17</v>
      </c>
      <c r="H67" s="47" t="s">
        <v>18</v>
      </c>
      <c r="I67" s="45" t="s">
        <v>19</v>
      </c>
      <c r="K67" s="45" t="s">
        <v>11</v>
      </c>
      <c r="L67" s="45" t="s">
        <v>12</v>
      </c>
      <c r="M67" s="45" t="s">
        <v>13</v>
      </c>
      <c r="N67" s="46" t="s">
        <v>14</v>
      </c>
      <c r="O67" s="45" t="s">
        <v>15</v>
      </c>
      <c r="P67" s="45" t="s">
        <v>16</v>
      </c>
      <c r="Q67" s="45" t="s">
        <v>17</v>
      </c>
      <c r="R67" s="47" t="s">
        <v>18</v>
      </c>
      <c r="S67" s="45" t="s">
        <v>19</v>
      </c>
    </row>
    <row r="68" spans="1:19" ht="22.5" x14ac:dyDescent="0.25">
      <c r="A68" s="12" t="s">
        <v>154</v>
      </c>
      <c r="B68" s="9" t="s">
        <v>155</v>
      </c>
      <c r="C68" s="9" t="s">
        <v>31</v>
      </c>
      <c r="D68" s="9" t="s">
        <v>24</v>
      </c>
      <c r="E68" s="9">
        <v>2</v>
      </c>
      <c r="F68" s="9">
        <v>0</v>
      </c>
      <c r="G68" s="9">
        <v>0</v>
      </c>
      <c r="H68" s="10">
        <f t="shared" ref="H68:H71" si="6">E68+(F68+G68)/2</f>
        <v>2</v>
      </c>
      <c r="I68" s="9">
        <v>4</v>
      </c>
      <c r="J68" s="9"/>
      <c r="K68" s="12" t="s">
        <v>156</v>
      </c>
      <c r="L68" s="48" t="s">
        <v>157</v>
      </c>
      <c r="M68" s="9" t="s">
        <v>31</v>
      </c>
      <c r="N68" s="9" t="s">
        <v>24</v>
      </c>
      <c r="O68" s="9">
        <v>2</v>
      </c>
      <c r="P68" s="9">
        <v>0</v>
      </c>
      <c r="Q68" s="9">
        <v>0</v>
      </c>
      <c r="R68" s="10">
        <f t="shared" ref="R68:R71" si="7">O68+(P68+Q68)/2</f>
        <v>2</v>
      </c>
      <c r="S68" s="9">
        <v>4</v>
      </c>
    </row>
    <row r="69" spans="1:19" x14ac:dyDescent="0.25">
      <c r="A69" s="12" t="s">
        <v>158</v>
      </c>
      <c r="B69" s="48" t="s">
        <v>159</v>
      </c>
      <c r="C69" s="9" t="s">
        <v>31</v>
      </c>
      <c r="D69" s="9" t="s">
        <v>24</v>
      </c>
      <c r="E69" s="9">
        <v>2</v>
      </c>
      <c r="F69" s="9">
        <v>0</v>
      </c>
      <c r="G69" s="9">
        <v>0</v>
      </c>
      <c r="H69" s="10">
        <f t="shared" si="6"/>
        <v>2</v>
      </c>
      <c r="I69" s="9">
        <v>4</v>
      </c>
      <c r="J69" s="9"/>
      <c r="K69" s="12" t="s">
        <v>160</v>
      </c>
      <c r="L69" s="48" t="s">
        <v>161</v>
      </c>
      <c r="M69" s="9" t="s">
        <v>31</v>
      </c>
      <c r="N69" s="9" t="s">
        <v>24</v>
      </c>
      <c r="O69" s="9">
        <v>2</v>
      </c>
      <c r="P69" s="9">
        <v>0</v>
      </c>
      <c r="Q69" s="9">
        <v>0</v>
      </c>
      <c r="R69" s="10">
        <f t="shared" si="7"/>
        <v>2</v>
      </c>
      <c r="S69" s="9">
        <v>4</v>
      </c>
    </row>
    <row r="70" spans="1:19" x14ac:dyDescent="0.25">
      <c r="A70" s="12" t="s">
        <v>162</v>
      </c>
      <c r="B70" s="9" t="s">
        <v>163</v>
      </c>
      <c r="C70" s="9" t="s">
        <v>31</v>
      </c>
      <c r="D70" s="9" t="s">
        <v>24</v>
      </c>
      <c r="E70" s="9">
        <v>2</v>
      </c>
      <c r="F70" s="9">
        <v>0</v>
      </c>
      <c r="G70" s="9">
        <v>0</v>
      </c>
      <c r="H70" s="10">
        <f t="shared" si="6"/>
        <v>2</v>
      </c>
      <c r="I70" s="9">
        <v>4</v>
      </c>
      <c r="J70" s="9"/>
      <c r="K70" s="12" t="s">
        <v>164</v>
      </c>
      <c r="L70" s="48" t="s">
        <v>165</v>
      </c>
      <c r="M70" s="9" t="s">
        <v>31</v>
      </c>
      <c r="N70" s="9" t="s">
        <v>24</v>
      </c>
      <c r="O70" s="9">
        <v>2</v>
      </c>
      <c r="P70" s="9">
        <v>0</v>
      </c>
      <c r="Q70" s="9">
        <v>0</v>
      </c>
      <c r="R70" s="10">
        <f t="shared" si="7"/>
        <v>2</v>
      </c>
      <c r="S70" s="9">
        <v>4</v>
      </c>
    </row>
    <row r="71" spans="1:19" x14ac:dyDescent="0.25">
      <c r="A71" s="12" t="s">
        <v>166</v>
      </c>
      <c r="B71" s="48" t="s">
        <v>167</v>
      </c>
      <c r="C71" s="9" t="s">
        <v>31</v>
      </c>
      <c r="D71" s="9" t="s">
        <v>24</v>
      </c>
      <c r="E71" s="9">
        <v>2</v>
      </c>
      <c r="F71" s="9">
        <v>0</v>
      </c>
      <c r="G71" s="9">
        <v>0</v>
      </c>
      <c r="H71" s="10">
        <f t="shared" si="6"/>
        <v>2</v>
      </c>
      <c r="I71" s="9">
        <v>4</v>
      </c>
      <c r="J71" s="9"/>
      <c r="K71" s="12" t="s">
        <v>168</v>
      </c>
      <c r="L71" s="9" t="s">
        <v>169</v>
      </c>
      <c r="M71" s="9" t="s">
        <v>31</v>
      </c>
      <c r="N71" s="9" t="s">
        <v>24</v>
      </c>
      <c r="O71" s="9">
        <v>2</v>
      </c>
      <c r="P71" s="9">
        <v>0</v>
      </c>
      <c r="Q71" s="9">
        <v>0</v>
      </c>
      <c r="R71" s="10">
        <f t="shared" si="7"/>
        <v>2</v>
      </c>
      <c r="S71" s="9">
        <v>4</v>
      </c>
    </row>
    <row r="73" spans="1:19" x14ac:dyDescent="0.25">
      <c r="A73" s="42"/>
      <c r="B73" s="42" t="s">
        <v>170</v>
      </c>
      <c r="C73" s="49"/>
      <c r="D73" s="49"/>
      <c r="E73" s="49"/>
      <c r="F73" s="49"/>
      <c r="G73" s="49"/>
      <c r="H73" s="49"/>
      <c r="I73" s="49"/>
      <c r="J73" s="50"/>
      <c r="K73" s="51"/>
      <c r="L73" s="42" t="s">
        <v>171</v>
      </c>
      <c r="M73" s="49"/>
      <c r="N73" s="49"/>
      <c r="O73" s="49"/>
      <c r="P73" s="49"/>
      <c r="Q73" s="49"/>
      <c r="R73" s="49"/>
      <c r="S73" s="49"/>
    </row>
    <row r="74" spans="1:19" ht="22.5" x14ac:dyDescent="0.25">
      <c r="A74" s="45" t="s">
        <v>11</v>
      </c>
      <c r="B74" s="45" t="s">
        <v>12</v>
      </c>
      <c r="C74" s="45" t="s">
        <v>13</v>
      </c>
      <c r="D74" s="46" t="s">
        <v>14</v>
      </c>
      <c r="E74" s="45" t="s">
        <v>15</v>
      </c>
      <c r="F74" s="45" t="s">
        <v>16</v>
      </c>
      <c r="G74" s="45" t="s">
        <v>17</v>
      </c>
      <c r="H74" s="47" t="s">
        <v>18</v>
      </c>
      <c r="I74" s="45" t="s">
        <v>19</v>
      </c>
      <c r="J74" s="25"/>
      <c r="K74" s="45" t="s">
        <v>11</v>
      </c>
      <c r="L74" s="45" t="s">
        <v>12</v>
      </c>
      <c r="M74" s="45" t="s">
        <v>13</v>
      </c>
      <c r="N74" s="46" t="s">
        <v>14</v>
      </c>
      <c r="O74" s="45" t="s">
        <v>15</v>
      </c>
      <c r="P74" s="45" t="s">
        <v>16</v>
      </c>
      <c r="Q74" s="45" t="s">
        <v>17</v>
      </c>
      <c r="R74" s="47" t="s">
        <v>18</v>
      </c>
      <c r="S74" s="45" t="s">
        <v>19</v>
      </c>
    </row>
    <row r="75" spans="1:19" x14ac:dyDescent="0.25">
      <c r="A75" s="12" t="s">
        <v>132</v>
      </c>
      <c r="B75" s="9" t="s">
        <v>133</v>
      </c>
      <c r="C75" s="9" t="s">
        <v>23</v>
      </c>
      <c r="D75" s="9" t="s">
        <v>24</v>
      </c>
      <c r="E75" s="9">
        <v>2</v>
      </c>
      <c r="F75" s="9">
        <v>2</v>
      </c>
      <c r="G75" s="9">
        <v>0</v>
      </c>
      <c r="H75" s="10">
        <v>3</v>
      </c>
      <c r="I75" s="9">
        <v>5</v>
      </c>
      <c r="J75" s="25"/>
      <c r="K75" s="12" t="s">
        <v>134</v>
      </c>
      <c r="L75" s="9" t="s">
        <v>135</v>
      </c>
      <c r="M75" s="9" t="s">
        <v>23</v>
      </c>
      <c r="N75" s="9" t="s">
        <v>24</v>
      </c>
      <c r="O75" s="9">
        <v>2</v>
      </c>
      <c r="P75" s="9">
        <v>2</v>
      </c>
      <c r="Q75" s="9">
        <v>0</v>
      </c>
      <c r="R75" s="10">
        <f>O75+(P75+Q75)/2</f>
        <v>3</v>
      </c>
      <c r="S75" s="9">
        <v>5</v>
      </c>
    </row>
    <row r="76" spans="1:19" x14ac:dyDescent="0.25">
      <c r="A76" s="12" t="s">
        <v>136</v>
      </c>
      <c r="B76" s="9" t="s">
        <v>137</v>
      </c>
      <c r="C76" s="9" t="s">
        <v>23</v>
      </c>
      <c r="D76" s="9" t="s">
        <v>24</v>
      </c>
      <c r="E76" s="9">
        <v>2</v>
      </c>
      <c r="F76" s="9">
        <v>2</v>
      </c>
      <c r="G76" s="9">
        <v>0</v>
      </c>
      <c r="H76" s="10">
        <v>3</v>
      </c>
      <c r="I76" s="9">
        <v>5</v>
      </c>
      <c r="J76" s="25"/>
      <c r="K76" s="12" t="s">
        <v>138</v>
      </c>
      <c r="L76" s="25" t="s">
        <v>143</v>
      </c>
      <c r="M76" s="9" t="s">
        <v>23</v>
      </c>
      <c r="N76" s="9" t="s">
        <v>24</v>
      </c>
      <c r="O76" s="9">
        <v>2</v>
      </c>
      <c r="P76" s="9">
        <v>2</v>
      </c>
      <c r="Q76" s="9">
        <v>0</v>
      </c>
      <c r="R76" s="10">
        <f>O76+(P76+Q76)/2</f>
        <v>3</v>
      </c>
      <c r="S76" s="9">
        <v>5</v>
      </c>
    </row>
    <row r="77" spans="1:19" x14ac:dyDescent="0.25">
      <c r="A77" s="4"/>
      <c r="B77" s="15" t="s">
        <v>172</v>
      </c>
      <c r="C77" s="15"/>
      <c r="D77" s="15"/>
      <c r="E77" s="15"/>
      <c r="F77" s="15"/>
      <c r="G77" s="15"/>
      <c r="H77" s="15"/>
      <c r="I77" s="15"/>
      <c r="J77" s="15"/>
      <c r="K77" s="4"/>
      <c r="L77" s="15" t="s">
        <v>172</v>
      </c>
      <c r="M77" s="15"/>
      <c r="N77" s="15"/>
      <c r="O77" s="15"/>
      <c r="P77" s="15"/>
      <c r="Q77" s="15"/>
      <c r="R77" s="15"/>
      <c r="S77" s="15"/>
    </row>
    <row r="78" spans="1:19" x14ac:dyDescent="0.25">
      <c r="A78" s="52"/>
      <c r="B78" s="25"/>
      <c r="C78" s="25"/>
      <c r="D78" s="25"/>
      <c r="E78" s="25"/>
      <c r="F78" s="25"/>
      <c r="G78" s="25"/>
      <c r="H78" s="25"/>
      <c r="I78" s="25"/>
      <c r="J78" s="25"/>
      <c r="K78" s="52"/>
      <c r="L78" s="25"/>
      <c r="M78" s="25"/>
      <c r="N78" s="25"/>
      <c r="O78" s="25"/>
      <c r="P78" s="25"/>
      <c r="Q78" s="25"/>
      <c r="R78" s="25"/>
      <c r="S78" s="25"/>
    </row>
    <row r="79" spans="1:19" x14ac:dyDescent="0.25">
      <c r="A79" s="42"/>
      <c r="B79" s="42" t="s">
        <v>173</v>
      </c>
      <c r="C79" s="49"/>
      <c r="D79" s="49"/>
      <c r="E79" s="49"/>
      <c r="F79" s="49"/>
      <c r="G79" s="49"/>
      <c r="H79" s="49"/>
      <c r="I79" s="49"/>
      <c r="J79" s="50"/>
      <c r="K79" s="51"/>
      <c r="L79" s="42" t="s">
        <v>174</v>
      </c>
      <c r="M79" s="49"/>
      <c r="N79" s="49"/>
      <c r="O79" s="49"/>
      <c r="P79" s="49"/>
      <c r="Q79" s="49"/>
      <c r="R79" s="49"/>
      <c r="S79" s="49"/>
    </row>
    <row r="80" spans="1:19" ht="22.5" x14ac:dyDescent="0.25">
      <c r="A80" s="4" t="s">
        <v>11</v>
      </c>
      <c r="B80" s="4" t="s">
        <v>12</v>
      </c>
      <c r="C80" s="4" t="s">
        <v>13</v>
      </c>
      <c r="D80" s="5" t="s">
        <v>14</v>
      </c>
      <c r="E80" s="4" t="s">
        <v>15</v>
      </c>
      <c r="F80" s="4" t="s">
        <v>16</v>
      </c>
      <c r="G80" s="4" t="s">
        <v>17</v>
      </c>
      <c r="H80" s="24" t="s">
        <v>18</v>
      </c>
      <c r="I80" s="4" t="s">
        <v>19</v>
      </c>
      <c r="K80" s="4" t="s">
        <v>11</v>
      </c>
      <c r="L80" s="4" t="s">
        <v>12</v>
      </c>
      <c r="M80" s="4" t="s">
        <v>13</v>
      </c>
      <c r="N80" s="5" t="s">
        <v>14</v>
      </c>
      <c r="O80" s="4" t="s">
        <v>15</v>
      </c>
      <c r="P80" s="4" t="s">
        <v>16</v>
      </c>
      <c r="Q80" s="4" t="s">
        <v>17</v>
      </c>
      <c r="R80" s="24" t="s">
        <v>18</v>
      </c>
      <c r="S80" s="4" t="s">
        <v>19</v>
      </c>
    </row>
    <row r="81" spans="1:19" x14ac:dyDescent="0.25">
      <c r="A81" s="12" t="s">
        <v>132</v>
      </c>
      <c r="B81" s="9" t="s">
        <v>133</v>
      </c>
      <c r="C81" s="9" t="s">
        <v>23</v>
      </c>
      <c r="D81" s="9" t="s">
        <v>24</v>
      </c>
      <c r="E81" s="9">
        <v>2</v>
      </c>
      <c r="F81" s="9">
        <v>2</v>
      </c>
      <c r="G81" s="9">
        <v>0</v>
      </c>
      <c r="H81" s="10">
        <v>3</v>
      </c>
      <c r="I81" s="9">
        <v>5</v>
      </c>
      <c r="J81" s="25"/>
      <c r="K81" s="12" t="s">
        <v>134</v>
      </c>
      <c r="L81" s="9" t="s">
        <v>135</v>
      </c>
      <c r="M81" s="9" t="s">
        <v>23</v>
      </c>
      <c r="N81" s="9" t="s">
        <v>24</v>
      </c>
      <c r="O81" s="9">
        <v>2</v>
      </c>
      <c r="P81" s="9">
        <v>2</v>
      </c>
      <c r="Q81" s="9">
        <v>0</v>
      </c>
      <c r="R81" s="10">
        <f>O81+(P81+Q81)/2</f>
        <v>3</v>
      </c>
      <c r="S81" s="9">
        <v>5</v>
      </c>
    </row>
    <row r="82" spans="1:19" x14ac:dyDescent="0.25">
      <c r="A82" s="12" t="s">
        <v>136</v>
      </c>
      <c r="B82" s="9" t="s">
        <v>137</v>
      </c>
      <c r="C82" s="9" t="s">
        <v>23</v>
      </c>
      <c r="D82" s="9" t="s">
        <v>24</v>
      </c>
      <c r="E82" s="9">
        <v>2</v>
      </c>
      <c r="F82" s="9">
        <v>2</v>
      </c>
      <c r="G82" s="9">
        <v>0</v>
      </c>
      <c r="H82" s="10">
        <v>3</v>
      </c>
      <c r="I82" s="9">
        <v>5</v>
      </c>
      <c r="J82" s="25"/>
      <c r="K82" s="12" t="s">
        <v>138</v>
      </c>
      <c r="L82" s="9" t="s">
        <v>139</v>
      </c>
      <c r="M82" s="9" t="s">
        <v>23</v>
      </c>
      <c r="N82" s="9" t="s">
        <v>24</v>
      </c>
      <c r="O82" s="9">
        <v>2</v>
      </c>
      <c r="P82" s="9">
        <v>2</v>
      </c>
      <c r="Q82" s="9">
        <v>0</v>
      </c>
      <c r="R82" s="10">
        <f>O82+(P82+Q82)/2</f>
        <v>3</v>
      </c>
      <c r="S82" s="9">
        <v>4</v>
      </c>
    </row>
    <row r="83" spans="1:19" x14ac:dyDescent="0.25">
      <c r="A83" s="12" t="s">
        <v>140</v>
      </c>
      <c r="B83" s="9" t="s">
        <v>141</v>
      </c>
      <c r="C83" s="9" t="s">
        <v>23</v>
      </c>
      <c r="D83" s="9" t="s">
        <v>24</v>
      </c>
      <c r="E83" s="9">
        <v>2</v>
      </c>
      <c r="F83" s="9">
        <v>2</v>
      </c>
      <c r="G83" s="9">
        <v>0</v>
      </c>
      <c r="H83" s="10">
        <v>3</v>
      </c>
      <c r="I83" s="9">
        <v>4</v>
      </c>
      <c r="J83" s="25"/>
      <c r="K83" s="12" t="s">
        <v>142</v>
      </c>
      <c r="L83" s="25" t="s">
        <v>143</v>
      </c>
      <c r="M83" s="9" t="s">
        <v>23</v>
      </c>
      <c r="N83" s="9" t="s">
        <v>24</v>
      </c>
      <c r="O83" s="9">
        <v>1</v>
      </c>
      <c r="P83" s="9">
        <v>2</v>
      </c>
      <c r="Q83" s="9">
        <v>0</v>
      </c>
      <c r="R83" s="10">
        <v>2</v>
      </c>
      <c r="S83" s="9">
        <v>5</v>
      </c>
    </row>
    <row r="84" spans="1:19" x14ac:dyDescent="0.25">
      <c r="A84" s="4" t="s">
        <v>117</v>
      </c>
      <c r="B84" s="9" t="s">
        <v>118</v>
      </c>
      <c r="C84" s="9" t="s">
        <v>23</v>
      </c>
      <c r="D84" s="9" t="s">
        <v>24</v>
      </c>
      <c r="E84" s="9">
        <v>2</v>
      </c>
      <c r="F84" s="9">
        <v>0</v>
      </c>
      <c r="G84" s="9">
        <v>0</v>
      </c>
      <c r="H84" s="10">
        <v>2</v>
      </c>
      <c r="I84" s="9">
        <v>4</v>
      </c>
      <c r="K84" s="12" t="s">
        <v>115</v>
      </c>
      <c r="L84" s="9" t="s">
        <v>116</v>
      </c>
      <c r="M84" s="9" t="s">
        <v>23</v>
      </c>
      <c r="N84" s="9" t="s">
        <v>24</v>
      </c>
      <c r="O84" s="9">
        <v>2</v>
      </c>
      <c r="P84" s="9">
        <v>0</v>
      </c>
      <c r="Q84" s="9">
        <v>0</v>
      </c>
      <c r="R84" s="10">
        <v>2</v>
      </c>
      <c r="S84" s="9">
        <v>3</v>
      </c>
    </row>
    <row r="86" spans="1:19" x14ac:dyDescent="0.25">
      <c r="A86" s="42"/>
      <c r="B86" s="42" t="s">
        <v>121</v>
      </c>
      <c r="C86" s="49"/>
      <c r="D86" s="49"/>
      <c r="E86" s="49"/>
      <c r="F86" s="49"/>
      <c r="G86" s="49"/>
      <c r="H86" s="49"/>
      <c r="I86" s="49"/>
      <c r="J86" s="50"/>
      <c r="K86" s="51"/>
      <c r="L86" s="42" t="s">
        <v>122</v>
      </c>
      <c r="M86" s="49"/>
      <c r="N86" s="49"/>
      <c r="O86" s="49"/>
      <c r="P86" s="49"/>
      <c r="Q86" s="49"/>
      <c r="R86" s="49"/>
      <c r="S86" s="49"/>
    </row>
    <row r="87" spans="1:19" ht="22.5" x14ac:dyDescent="0.25">
      <c r="A87" s="4" t="s">
        <v>11</v>
      </c>
      <c r="B87" s="4" t="s">
        <v>12</v>
      </c>
      <c r="C87" s="4" t="s">
        <v>13</v>
      </c>
      <c r="D87" s="5" t="s">
        <v>14</v>
      </c>
      <c r="E87" s="4" t="s">
        <v>15</v>
      </c>
      <c r="F87" s="4" t="s">
        <v>16</v>
      </c>
      <c r="G87" s="4" t="s">
        <v>17</v>
      </c>
      <c r="H87" s="24" t="s">
        <v>18</v>
      </c>
      <c r="I87" s="4" t="s">
        <v>19</v>
      </c>
      <c r="J87" s="25"/>
      <c r="K87" s="4" t="s">
        <v>11</v>
      </c>
      <c r="L87" s="4" t="s">
        <v>12</v>
      </c>
      <c r="M87" s="4" t="s">
        <v>13</v>
      </c>
      <c r="N87" s="5" t="s">
        <v>14</v>
      </c>
      <c r="O87" s="4" t="s">
        <v>15</v>
      </c>
      <c r="P87" s="4" t="s">
        <v>16</v>
      </c>
      <c r="Q87" s="4" t="s">
        <v>17</v>
      </c>
      <c r="R87" s="24" t="s">
        <v>18</v>
      </c>
      <c r="S87" s="4" t="s">
        <v>19</v>
      </c>
    </row>
    <row r="88" spans="1:19" x14ac:dyDescent="0.25">
      <c r="A88" s="4" t="s">
        <v>175</v>
      </c>
      <c r="B88" s="53" t="s">
        <v>176</v>
      </c>
      <c r="C88" s="9" t="s">
        <v>42</v>
      </c>
      <c r="D88" s="9" t="s">
        <v>24</v>
      </c>
      <c r="E88" s="9">
        <v>2</v>
      </c>
      <c r="F88" s="9">
        <v>0</v>
      </c>
      <c r="G88" s="9">
        <v>0</v>
      </c>
      <c r="H88" s="10">
        <f>E88+(F88+G88)/2</f>
        <v>2</v>
      </c>
      <c r="I88" s="9">
        <v>3</v>
      </c>
      <c r="J88" s="54"/>
      <c r="K88" s="12" t="s">
        <v>177</v>
      </c>
      <c r="L88" s="9" t="s">
        <v>178</v>
      </c>
      <c r="M88" s="9" t="s">
        <v>42</v>
      </c>
      <c r="N88" s="9" t="s">
        <v>24</v>
      </c>
      <c r="O88" s="9">
        <v>2</v>
      </c>
      <c r="P88" s="9">
        <v>0</v>
      </c>
      <c r="Q88" s="9">
        <v>0</v>
      </c>
      <c r="R88" s="10">
        <f>O88+(P88+Q88)/2</f>
        <v>2</v>
      </c>
      <c r="S88" s="9">
        <v>3</v>
      </c>
    </row>
    <row r="89" spans="1:19" x14ac:dyDescent="0.25">
      <c r="A89" s="1"/>
      <c r="D89" s="25"/>
      <c r="E89" s="25"/>
      <c r="F89" s="25"/>
      <c r="G89" s="25"/>
      <c r="H89" s="55"/>
      <c r="I89" s="25"/>
    </row>
  </sheetData>
  <mergeCells count="26">
    <mergeCell ref="C47:D47"/>
    <mergeCell ref="A51:S51"/>
    <mergeCell ref="A52:I52"/>
    <mergeCell ref="K52:S52"/>
    <mergeCell ref="C61:D61"/>
    <mergeCell ref="A38:I38"/>
    <mergeCell ref="K38:S38"/>
    <mergeCell ref="A6:B6"/>
    <mergeCell ref="D6:J6"/>
    <mergeCell ref="L6:Q6"/>
    <mergeCell ref="R6:S6"/>
    <mergeCell ref="A7:S7"/>
    <mergeCell ref="A8:I8"/>
    <mergeCell ref="K8:S8"/>
    <mergeCell ref="A22:S22"/>
    <mergeCell ref="A23:I23"/>
    <mergeCell ref="K23:S23"/>
    <mergeCell ref="C33:D33"/>
    <mergeCell ref="A37:S37"/>
    <mergeCell ref="A1:S1"/>
    <mergeCell ref="A2:S2"/>
    <mergeCell ref="A3:S3"/>
    <mergeCell ref="A5:D5"/>
    <mergeCell ref="E5:F5"/>
    <mergeCell ref="G5:H5"/>
    <mergeCell ref="J5:S5"/>
  </mergeCells>
  <dataValidations count="3">
    <dataValidation type="list" allowBlank="1" showInputMessage="1" showErrorMessage="1" sqref="D10:D14 D16:D17" xr:uid="{41ACA706-2E3D-45CB-B6B3-EC7ACF8D222E}">
      <formula1>$V$9:$V$13</formula1>
    </dataValidation>
    <dataValidation type="list" allowBlank="1" showInputMessage="1" showErrorMessage="1" sqref="C68:C71 C88 M88 M68:M71 M81:M84 C81:C84 M10:M17 C10:C17 M25:M32 C25:C32 M40:M46 C54:C60 M75:M76 C75:C76 C40:C46 M54:M60" xr:uid="{A9A03A10-FF16-4B43-AE63-E35CD86A0E62}">
      <formula1>$U$10:$U$14</formula1>
    </dataValidation>
    <dataValidation type="list" allowBlank="1" showInputMessage="1" showErrorMessage="1" sqref="D68:D71 D88 N88 N68:N71 N81:N84 D81:D84 N10:N17 D15 N25:N32 D25:D32 N40:N46 D54:D60 N75:N76 D75:D76 D40:D46 N54:N60" xr:uid="{4B9F2BA0-C9E9-454F-A7A5-EF66487937CE}">
      <formula1>$V$10:$V$13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!0</dc:creator>
  <cp:lastModifiedBy>Windows !0</cp:lastModifiedBy>
  <dcterms:created xsi:type="dcterms:W3CDTF">2021-07-06T13:50:09Z</dcterms:created>
  <dcterms:modified xsi:type="dcterms:W3CDTF">2021-07-06T13:59:44Z</dcterms:modified>
</cp:coreProperties>
</file>