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0730" windowHeight="9795"/>
  </bookViews>
  <sheets>
    <sheet name="Sayfa1" sheetId="1" r:id="rId1"/>
    <sheet name="Sayfa2" sheetId="2" r:id="rId2"/>
  </sheets>
  <definedNames>
    <definedName name="_xlnm._FilterDatabase" localSheetId="0" hidden="1">Sayfa1!#REF!</definedName>
    <definedName name="_xlnm.Print_Area" localSheetId="0">Sayfa1!#REF!</definedName>
  </definedNames>
  <calcPr calcId="162913"/>
</workbook>
</file>

<file path=xl/calcChain.xml><?xml version="1.0" encoding="utf-8"?>
<calcChain xmlns="http://schemas.openxmlformats.org/spreadsheetml/2006/main">
  <c r="J133" i="1" l="1"/>
  <c r="I133" i="1"/>
  <c r="H133" i="1"/>
  <c r="G133" i="1"/>
  <c r="J132" i="1"/>
  <c r="I132" i="1"/>
  <c r="H132" i="1"/>
  <c r="G132" i="1"/>
  <c r="J131" i="1"/>
  <c r="I131" i="1"/>
  <c r="H131" i="1"/>
  <c r="G131" i="1"/>
  <c r="K131" i="1" s="1"/>
  <c r="J130" i="1"/>
  <c r="I130" i="1"/>
  <c r="H130" i="1"/>
  <c r="G130" i="1"/>
  <c r="J129" i="1"/>
  <c r="I129" i="1"/>
  <c r="H129" i="1"/>
  <c r="G129" i="1"/>
  <c r="K129" i="1" s="1"/>
  <c r="J128" i="1"/>
  <c r="I128" i="1"/>
  <c r="H128" i="1"/>
  <c r="G128" i="1"/>
  <c r="J188" i="1"/>
  <c r="I188" i="1"/>
  <c r="H188" i="1"/>
  <c r="G188" i="1"/>
  <c r="J187" i="1"/>
  <c r="I187" i="1"/>
  <c r="H187" i="1"/>
  <c r="G187" i="1"/>
  <c r="J186" i="1"/>
  <c r="I186" i="1"/>
  <c r="H186" i="1"/>
  <c r="G186" i="1"/>
  <c r="J185" i="1"/>
  <c r="I185" i="1"/>
  <c r="H185" i="1"/>
  <c r="G185" i="1"/>
  <c r="J184" i="1"/>
  <c r="I184" i="1"/>
  <c r="H184" i="1"/>
  <c r="G184" i="1"/>
  <c r="J183" i="1"/>
  <c r="I183" i="1"/>
  <c r="H183" i="1"/>
  <c r="G183" i="1"/>
  <c r="J167" i="1"/>
  <c r="I167" i="1"/>
  <c r="H167" i="1"/>
  <c r="G167" i="1"/>
  <c r="J166" i="1"/>
  <c r="I166" i="1"/>
  <c r="H166" i="1"/>
  <c r="G166" i="1"/>
  <c r="J165" i="1"/>
  <c r="I165" i="1"/>
  <c r="H165" i="1"/>
  <c r="G165" i="1"/>
  <c r="J164" i="1"/>
  <c r="I164" i="1"/>
  <c r="H164" i="1"/>
  <c r="G164" i="1"/>
  <c r="J163" i="1"/>
  <c r="I163" i="1"/>
  <c r="H163" i="1"/>
  <c r="G163" i="1"/>
  <c r="J147" i="1"/>
  <c r="I147" i="1"/>
  <c r="H147" i="1"/>
  <c r="G147" i="1"/>
  <c r="J146" i="1"/>
  <c r="I146" i="1"/>
  <c r="H146" i="1"/>
  <c r="G146" i="1"/>
  <c r="J145" i="1"/>
  <c r="I145" i="1"/>
  <c r="H145" i="1"/>
  <c r="G145" i="1"/>
  <c r="J144" i="1"/>
  <c r="I144" i="1"/>
  <c r="H144" i="1"/>
  <c r="G144" i="1"/>
  <c r="J118" i="1"/>
  <c r="I118" i="1"/>
  <c r="H118" i="1"/>
  <c r="G118" i="1"/>
  <c r="J117" i="1"/>
  <c r="I117" i="1"/>
  <c r="H117" i="1"/>
  <c r="G117" i="1"/>
  <c r="J116" i="1"/>
  <c r="I116" i="1"/>
  <c r="H116" i="1"/>
  <c r="G116" i="1"/>
  <c r="J115" i="1"/>
  <c r="I115" i="1"/>
  <c r="H115" i="1"/>
  <c r="G115" i="1"/>
  <c r="A104" i="1"/>
  <c r="A103" i="1"/>
  <c r="I102" i="1"/>
  <c r="H102" i="1"/>
  <c r="G102" i="1"/>
  <c r="J101" i="1"/>
  <c r="I101" i="1"/>
  <c r="H101" i="1"/>
  <c r="G101" i="1"/>
  <c r="K101" i="1" s="1"/>
  <c r="I90" i="1"/>
  <c r="H90" i="1"/>
  <c r="G90" i="1"/>
  <c r="I89" i="1"/>
  <c r="H89" i="1"/>
  <c r="G89" i="1"/>
  <c r="I88" i="1"/>
  <c r="H88" i="1"/>
  <c r="G88" i="1"/>
  <c r="I87" i="1"/>
  <c r="H87" i="1"/>
  <c r="G87" i="1"/>
  <c r="J86" i="1"/>
  <c r="I86" i="1"/>
  <c r="H86" i="1"/>
  <c r="G86" i="1"/>
  <c r="K86" i="1" s="1"/>
  <c r="J85" i="1"/>
  <c r="I85" i="1"/>
  <c r="H85" i="1"/>
  <c r="G85" i="1"/>
  <c r="J84" i="1"/>
  <c r="I84" i="1"/>
  <c r="H84" i="1"/>
  <c r="G84" i="1"/>
  <c r="K84" i="1" s="1"/>
  <c r="J83" i="1"/>
  <c r="I83" i="1"/>
  <c r="H83" i="1"/>
  <c r="G83" i="1"/>
  <c r="J82" i="1"/>
  <c r="I82" i="1"/>
  <c r="H82" i="1"/>
  <c r="G82" i="1"/>
  <c r="K82" i="1" s="1"/>
  <c r="K83" i="1" l="1"/>
  <c r="K85" i="1"/>
  <c r="K87" i="1"/>
  <c r="K102" i="1"/>
  <c r="K128" i="1"/>
  <c r="K130" i="1"/>
  <c r="K132" i="1"/>
  <c r="K133" i="1"/>
  <c r="K89" i="1"/>
  <c r="K88" i="1"/>
  <c r="K90" i="1"/>
  <c r="K115" i="1"/>
  <c r="K116" i="1"/>
  <c r="K117" i="1"/>
  <c r="K118" i="1"/>
  <c r="K144" i="1"/>
  <c r="K145" i="1"/>
  <c r="K146" i="1"/>
  <c r="K163" i="1"/>
  <c r="K164" i="1"/>
  <c r="K165" i="1"/>
  <c r="K166" i="1"/>
  <c r="K183" i="1"/>
  <c r="K184" i="1"/>
  <c r="K185" i="1"/>
  <c r="K186" i="1"/>
  <c r="K187" i="1"/>
  <c r="K188" i="1"/>
  <c r="K167" i="1"/>
  <c r="K147" i="1"/>
  <c r="J71" i="1"/>
  <c r="I71" i="1"/>
  <c r="H71" i="1"/>
  <c r="G71" i="1"/>
  <c r="J70" i="1"/>
  <c r="I70" i="1"/>
  <c r="H70" i="1"/>
  <c r="G70" i="1"/>
  <c r="J69" i="1"/>
  <c r="I69" i="1"/>
  <c r="H69" i="1"/>
  <c r="G69" i="1"/>
  <c r="J68" i="1"/>
  <c r="I68" i="1"/>
  <c r="H68" i="1"/>
  <c r="G68" i="1"/>
  <c r="J67" i="1"/>
  <c r="I67" i="1"/>
  <c r="H67" i="1"/>
  <c r="G67" i="1"/>
  <c r="A67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A46" i="1"/>
  <c r="H32" i="1"/>
  <c r="G32" i="1"/>
  <c r="F32" i="1"/>
  <c r="H21" i="1"/>
  <c r="G21" i="1"/>
  <c r="F21" i="1"/>
  <c r="G20" i="1"/>
  <c r="F20" i="1"/>
  <c r="H19" i="1"/>
  <c r="G19" i="1"/>
  <c r="F19" i="1"/>
  <c r="H18" i="1"/>
  <c r="G18" i="1"/>
  <c r="F18" i="1"/>
  <c r="H17" i="1"/>
  <c r="G17" i="1"/>
  <c r="F17" i="1"/>
  <c r="H16" i="1"/>
  <c r="G16" i="1"/>
  <c r="F16" i="1"/>
  <c r="I16" i="1" s="1"/>
  <c r="H15" i="1"/>
  <c r="G15" i="1"/>
  <c r="F15" i="1"/>
  <c r="H14" i="1"/>
  <c r="G14" i="1"/>
  <c r="F14" i="1"/>
  <c r="H13" i="1"/>
  <c r="G13" i="1"/>
  <c r="F13" i="1"/>
  <c r="H12" i="1"/>
  <c r="G12" i="1"/>
  <c r="F12" i="1"/>
  <c r="I12" i="1" s="1"/>
  <c r="I15" i="1" l="1"/>
  <c r="I19" i="1"/>
  <c r="I48" i="1"/>
  <c r="I52" i="1"/>
  <c r="I32" i="1"/>
  <c r="I46" i="1"/>
  <c r="I50" i="1"/>
  <c r="I47" i="1"/>
  <c r="I51" i="1"/>
  <c r="K67" i="1"/>
  <c r="K68" i="1"/>
  <c r="K69" i="1"/>
  <c r="K70" i="1"/>
  <c r="K71" i="1"/>
  <c r="I13" i="1"/>
  <c r="I17" i="1"/>
  <c r="I14" i="1"/>
  <c r="I18" i="1"/>
  <c r="I21" i="1"/>
  <c r="I49" i="1"/>
  <c r="I53" i="1"/>
</calcChain>
</file>

<file path=xl/sharedStrings.xml><?xml version="1.0" encoding="utf-8"?>
<sst xmlns="http://schemas.openxmlformats.org/spreadsheetml/2006/main" count="389" uniqueCount="129">
  <si>
    <t>İLAN NO.</t>
  </si>
  <si>
    <t>BİRİMİ :</t>
  </si>
  <si>
    <t>KADRO SAYISI</t>
  </si>
  <si>
    <t>DERECESİ</t>
  </si>
  <si>
    <t>KADRO UNVANI</t>
  </si>
  <si>
    <t>A.B.D./PROGRAMI :</t>
  </si>
  <si>
    <t>S.N.</t>
  </si>
  <si>
    <t>ADI VE SOYADI</t>
  </si>
  <si>
    <t>ALES</t>
  </si>
  <si>
    <t>LİSANS</t>
  </si>
  <si>
    <t>YABANCI DİL</t>
  </si>
  <si>
    <t>ALES (%30)</t>
  </si>
  <si>
    <t>LİSANS (%30)</t>
  </si>
  <si>
    <t>Y.DİL (%10)</t>
  </si>
  <si>
    <t>TOPLAM</t>
  </si>
  <si>
    <t>DEĞERLENDİRME</t>
  </si>
  <si>
    <t>GİRİŞ SINAVI</t>
  </si>
  <si>
    <t>GİRİŞ SINAVI (%30)</t>
  </si>
  <si>
    <t>SONUÇLAR İLE İLGİLİ İTİRAZLAR İLGİLİ BİRİMLERE YAPILMALIDIR</t>
  </si>
  <si>
    <t>ALES (%35)</t>
  </si>
  <si>
    <t>GİRİŞ SINAVI (%35)</t>
  </si>
  <si>
    <t>Araştırma Görevlisi</t>
  </si>
  <si>
    <t>Başarısız</t>
  </si>
  <si>
    <t>Laborant ve Veteriner Sağlık</t>
  </si>
  <si>
    <t>Sınava Girmedi</t>
  </si>
  <si>
    <t>Yabancı Diller Yüksekokulu</t>
  </si>
  <si>
    <t>Yabancı Diller (İngilizce)</t>
  </si>
  <si>
    <t>Başarılı (Asıl)</t>
  </si>
  <si>
    <t>Başarılı (Yedek)</t>
  </si>
  <si>
    <t>Hukuk Fakültesi</t>
  </si>
  <si>
    <t>Y.DİL (%30)</t>
  </si>
  <si>
    <t xml:space="preserve">Narman Meslek Yüksekokulu </t>
  </si>
  <si>
    <t>Öğretim Görevlisi (Ders Verecek)</t>
  </si>
  <si>
    <t xml:space="preserve">                    -</t>
  </si>
  <si>
    <t xml:space="preserve">       -</t>
  </si>
  <si>
    <t>Turizm ve Otel İşletmeciliği</t>
  </si>
  <si>
    <t>Çocuk Gelişimi</t>
  </si>
  <si>
    <t>Proje Geliştirme ve Koordinasyon Ofisi</t>
  </si>
  <si>
    <t>Türk Mûsıkîsi Devlet Konservatuvarı</t>
  </si>
  <si>
    <t>Türk Halk Müziği</t>
  </si>
  <si>
    <t>LİSANS (%10)</t>
  </si>
  <si>
    <t>Arş.Gör.</t>
  </si>
  <si>
    <t>-</t>
  </si>
  <si>
    <t>Sosyal Bilimler Meslek Yüksekokulu</t>
  </si>
  <si>
    <t>Öğretim Görevlisi (Uyg.Birim)</t>
  </si>
  <si>
    <t>Kâzım Karabekir Eğitim Fakültesi</t>
  </si>
  <si>
    <t>Okul Öncesi Eğitim</t>
  </si>
  <si>
    <t>Öğretim Görevlisi         (Ders Verecek)</t>
  </si>
  <si>
    <t>Veri Yönetim Ofisi</t>
  </si>
  <si>
    <t>Milletlerarası Özel Hukuk</t>
  </si>
  <si>
    <t>Genel Kamu Hukuku</t>
  </si>
  <si>
    <t>İnsan Hakları</t>
  </si>
  <si>
    <t>K*** B***</t>
  </si>
  <si>
    <t>H*** U***</t>
  </si>
  <si>
    <t>E*** D*** T***</t>
  </si>
  <si>
    <t>E*** M***</t>
  </si>
  <si>
    <t>A*** Y***</t>
  </si>
  <si>
    <t>Ş*** G***</t>
  </si>
  <si>
    <t>H*** T***</t>
  </si>
  <si>
    <t>D*** K***</t>
  </si>
  <si>
    <t>Ö*** B*** B***</t>
  </si>
  <si>
    <t>K*** A***</t>
  </si>
  <si>
    <t>Y*** D***</t>
  </si>
  <si>
    <t>F*** Ç***</t>
  </si>
  <si>
    <t>E*** D***</t>
  </si>
  <si>
    <t>M*** P*** A***</t>
  </si>
  <si>
    <t>M*** E*** A***</t>
  </si>
  <si>
    <t>Ş*** P***</t>
  </si>
  <si>
    <t>A*** A***</t>
  </si>
  <si>
    <t>H*** Ş***</t>
  </si>
  <si>
    <t>M*** E***</t>
  </si>
  <si>
    <t>K*** K***</t>
  </si>
  <si>
    <t>Ş*** E***</t>
  </si>
  <si>
    <t>S*** G***</t>
  </si>
  <si>
    <t>F*** M***</t>
  </si>
  <si>
    <t>F*** T***</t>
  </si>
  <si>
    <t>A*** F*** K***</t>
  </si>
  <si>
    <t>A*** C***</t>
  </si>
  <si>
    <t>Z*** K***</t>
  </si>
  <si>
    <t>G*** N*** Ş***</t>
  </si>
  <si>
    <t>İ*** Ö***</t>
  </si>
  <si>
    <t>T*** C***</t>
  </si>
  <si>
    <t>R*** T***</t>
  </si>
  <si>
    <t>N*** E***</t>
  </si>
  <si>
    <t>H*** S***</t>
  </si>
  <si>
    <t>C*** G***</t>
  </si>
  <si>
    <t>O*** A***</t>
  </si>
  <si>
    <t>H*** B*** A***</t>
  </si>
  <si>
    <t>İ*** K***</t>
  </si>
  <si>
    <t>E*** Ç***</t>
  </si>
  <si>
    <t>M*** Y*** T***</t>
  </si>
  <si>
    <t>E*** G***</t>
  </si>
  <si>
    <t>E*** A***</t>
  </si>
  <si>
    <t>F*** K***</t>
  </si>
  <si>
    <t>B*** G***</t>
  </si>
  <si>
    <t>M*** T***</t>
  </si>
  <si>
    <t>P*** B***</t>
  </si>
  <si>
    <t>A*** S***</t>
  </si>
  <si>
    <t>Ö*** E*** Y***</t>
  </si>
  <si>
    <t>N*** N*** O*** A***</t>
  </si>
  <si>
    <t>N*** A*** B***</t>
  </si>
  <si>
    <t>A*** T*** D***</t>
  </si>
  <si>
    <t>M*** B*** Ö***</t>
  </si>
  <si>
    <t>B*** K***</t>
  </si>
  <si>
    <t>M*** A***</t>
  </si>
  <si>
    <t>G*** M*** K***</t>
  </si>
  <si>
    <t>M*** M*** A***</t>
  </si>
  <si>
    <t>S*** Y*** Y***</t>
  </si>
  <si>
    <t>M*** F*** G***</t>
  </si>
  <si>
    <t>N*** Y***</t>
  </si>
  <si>
    <t>E*** S*** Ç***</t>
  </si>
  <si>
    <t>N*** A***</t>
  </si>
  <si>
    <t>G*** Ö***</t>
  </si>
  <si>
    <t>C*** B*** G***</t>
  </si>
  <si>
    <t>S*** Ö***</t>
  </si>
  <si>
    <t>A*** A*** T***</t>
  </si>
  <si>
    <t>D*** F*** E***</t>
  </si>
  <si>
    <t>H*** Y***</t>
  </si>
  <si>
    <t>H*** H*** Ç***</t>
  </si>
  <si>
    <t>H*** F*** C***</t>
  </si>
  <si>
    <t>G*** T***</t>
  </si>
  <si>
    <t>T*** Y***</t>
  </si>
  <si>
    <t>F*** N*** Y***</t>
  </si>
  <si>
    <t>F*** A***</t>
  </si>
  <si>
    <t>F*** M*** B***</t>
  </si>
  <si>
    <t>E*** O***</t>
  </si>
  <si>
    <t>Sınava Girmedi *</t>
  </si>
  <si>
    <t>B*** V*** D***</t>
  </si>
  <si>
    <t>* Şartları sağlamadığı için sınava katılamadı.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</si>
</sst>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</font>
    <font>
      <b/>
      <sz val="12"/>
      <color theme="1"/>
      <name val="Calibri"/>
      <family val="2"/>
      <charset val="162"/>
    </font>
    <font>
      <sz val="12"/>
      <name val="Calibri"/>
      <family val="2"/>
      <charset val="162"/>
    </font>
    <font>
      <b/>
      <sz val="33"/>
      <color theme="1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1"/>
      <color theme="1"/>
      <name val="Calibri"/>
      <family val="2"/>
      <scheme val="minor"/>
    </font>
    <font>
      <b/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0" xfId="0" applyNumberFormat="1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1" fontId="4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65" fontId="3" fillId="0" borderId="6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/>
    <xf numFmtId="0" fontId="3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/>
    <xf numFmtId="164" fontId="4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/>
    </xf>
    <xf numFmtId="165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165" fontId="4" fillId="3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top"/>
    </xf>
    <xf numFmtId="0" fontId="3" fillId="0" borderId="2" xfId="0" applyFont="1" applyBorder="1"/>
    <xf numFmtId="0" fontId="3" fillId="0" borderId="1" xfId="0" applyFont="1" applyFill="1" applyBorder="1"/>
    <xf numFmtId="0" fontId="4" fillId="3" borderId="2" xfId="0" applyFont="1" applyFill="1" applyBorder="1"/>
    <xf numFmtId="164" fontId="4" fillId="3" borderId="5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/>
    <xf numFmtId="0" fontId="7" fillId="3" borderId="1" xfId="0" applyFont="1" applyFill="1" applyBorder="1"/>
    <xf numFmtId="164" fontId="9" fillId="3" borderId="5" xfId="0" applyNumberFormat="1" applyFont="1" applyFill="1" applyBorder="1" applyAlignment="1">
      <alignment horizontal="center" vertical="center"/>
    </xf>
    <xf numFmtId="164" fontId="9" fillId="3" borderId="5" xfId="0" applyNumberFormat="1" applyFont="1" applyFill="1" applyBorder="1" applyAlignment="1">
      <alignment horizontal="center"/>
    </xf>
    <xf numFmtId="164" fontId="10" fillId="3" borderId="1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4" fillId="0" borderId="2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92"/>
  <sheetViews>
    <sheetView tabSelected="1" zoomScale="80" zoomScaleNormal="80" workbookViewId="0">
      <selection activeCell="B2" sqref="B2:L2"/>
    </sheetView>
  </sheetViews>
  <sheetFormatPr defaultColWidth="9.140625" defaultRowHeight="15.75" x14ac:dyDescent="0.25"/>
  <cols>
    <col min="1" max="1" width="4.7109375" style="1" bestFit="1" customWidth="1"/>
    <col min="2" max="2" width="34.140625" style="2" bestFit="1" customWidth="1"/>
    <col min="3" max="3" width="10.7109375" style="2" bestFit="1" customWidth="1"/>
    <col min="4" max="4" width="9.28515625" style="2" bestFit="1" customWidth="1"/>
    <col min="5" max="6" width="16" style="2" bestFit="1" customWidth="1"/>
    <col min="7" max="7" width="15.7109375" style="2" customWidth="1"/>
    <col min="8" max="8" width="22.85546875" style="2" bestFit="1" customWidth="1"/>
    <col min="9" max="9" width="13.7109375" style="2" bestFit="1" customWidth="1"/>
    <col min="10" max="10" width="23.140625" style="2" customWidth="1"/>
    <col min="11" max="11" width="12.42578125" style="2" bestFit="1" customWidth="1"/>
    <col min="12" max="12" width="27.28515625" style="2" bestFit="1" customWidth="1"/>
    <col min="13" max="16384" width="9.140625" style="2"/>
  </cols>
  <sheetData>
    <row r="2" spans="1:12" ht="45" customHeight="1" x14ac:dyDescent="0.25">
      <c r="B2" s="76" t="s">
        <v>18</v>
      </c>
      <c r="C2" s="77"/>
      <c r="D2" s="77"/>
      <c r="E2" s="77"/>
      <c r="F2" s="77"/>
      <c r="G2" s="77"/>
      <c r="H2" s="77"/>
      <c r="I2" s="77"/>
      <c r="J2" s="77"/>
      <c r="K2" s="77"/>
      <c r="L2" s="78"/>
    </row>
    <row r="8" spans="1:12" x14ac:dyDescent="0.25">
      <c r="A8" s="2"/>
      <c r="C8" s="3"/>
      <c r="D8" s="3"/>
      <c r="E8" s="3"/>
      <c r="F8" s="3"/>
      <c r="G8" s="3"/>
      <c r="H8" s="74" t="s">
        <v>0</v>
      </c>
      <c r="I8" s="75"/>
      <c r="J8" s="4"/>
    </row>
    <row r="9" spans="1:12" x14ac:dyDescent="0.25">
      <c r="A9" s="2"/>
      <c r="B9" s="5" t="s">
        <v>1</v>
      </c>
      <c r="C9" s="68" t="s">
        <v>31</v>
      </c>
      <c r="D9" s="69"/>
      <c r="E9" s="69"/>
      <c r="F9" s="69"/>
      <c r="G9" s="70"/>
      <c r="H9" s="6" t="s">
        <v>2</v>
      </c>
      <c r="I9" s="6" t="s">
        <v>3</v>
      </c>
      <c r="J9" s="7" t="s">
        <v>4</v>
      </c>
    </row>
    <row r="10" spans="1:12" ht="31.5" x14ac:dyDescent="0.25">
      <c r="A10" s="2"/>
      <c r="B10" s="8" t="s">
        <v>5</v>
      </c>
      <c r="C10" s="79" t="s">
        <v>23</v>
      </c>
      <c r="D10" s="80"/>
      <c r="E10" s="80"/>
      <c r="F10" s="80"/>
      <c r="G10" s="81"/>
      <c r="H10" s="9">
        <v>1</v>
      </c>
      <c r="I10" s="9">
        <v>6</v>
      </c>
      <c r="J10" s="10" t="s">
        <v>32</v>
      </c>
    </row>
    <row r="11" spans="1:12" x14ac:dyDescent="0.25">
      <c r="A11" s="11" t="s">
        <v>6</v>
      </c>
      <c r="B11" s="11" t="s">
        <v>7</v>
      </c>
      <c r="C11" s="12" t="s">
        <v>8</v>
      </c>
      <c r="D11" s="12" t="s">
        <v>9</v>
      </c>
      <c r="E11" s="12" t="s">
        <v>16</v>
      </c>
      <c r="F11" s="12" t="s">
        <v>19</v>
      </c>
      <c r="G11" s="12" t="s">
        <v>12</v>
      </c>
      <c r="H11" s="12" t="s">
        <v>20</v>
      </c>
      <c r="I11" s="6" t="s">
        <v>14</v>
      </c>
      <c r="J11" s="14" t="s">
        <v>15</v>
      </c>
    </row>
    <row r="12" spans="1:12" x14ac:dyDescent="0.25">
      <c r="A12" s="41">
        <v>1</v>
      </c>
      <c r="B12" s="42" t="s">
        <v>52</v>
      </c>
      <c r="C12" s="43">
        <v>85.659000000000006</v>
      </c>
      <c r="D12" s="43">
        <v>89.73</v>
      </c>
      <c r="E12" s="44">
        <v>37</v>
      </c>
      <c r="F12" s="44">
        <f t="shared" ref="F12:F19" si="0">C12*(35/100)</f>
        <v>29.980650000000001</v>
      </c>
      <c r="G12" s="44">
        <f t="shared" ref="G12:G19" si="1">D12*(30/100)</f>
        <v>26.919</v>
      </c>
      <c r="H12" s="44">
        <f t="shared" ref="H12:H19" si="2">E12*(35/100)</f>
        <v>12.95</v>
      </c>
      <c r="I12" s="43">
        <f t="shared" ref="I12:I19" si="3">F12+G12+H12</f>
        <v>69.849649999999997</v>
      </c>
      <c r="J12" s="45" t="s">
        <v>27</v>
      </c>
    </row>
    <row r="13" spans="1:12" x14ac:dyDescent="0.25">
      <c r="A13" s="15">
        <v>2</v>
      </c>
      <c r="B13" s="18" t="s">
        <v>53</v>
      </c>
      <c r="C13" s="36">
        <v>84.825000000000003</v>
      </c>
      <c r="D13" s="36">
        <v>89.96</v>
      </c>
      <c r="E13" s="19">
        <v>36</v>
      </c>
      <c r="F13" s="19">
        <f t="shared" si="0"/>
        <v>29.688749999999999</v>
      </c>
      <c r="G13" s="19">
        <f t="shared" si="1"/>
        <v>26.987999999999996</v>
      </c>
      <c r="H13" s="19">
        <f t="shared" si="2"/>
        <v>12.6</v>
      </c>
      <c r="I13" s="20">
        <f t="shared" si="3"/>
        <v>69.276749999999993</v>
      </c>
      <c r="J13" s="40" t="s">
        <v>28</v>
      </c>
    </row>
    <row r="14" spans="1:12" x14ac:dyDescent="0.25">
      <c r="A14" s="4">
        <v>3</v>
      </c>
      <c r="B14" s="18" t="s">
        <v>54</v>
      </c>
      <c r="C14" s="36">
        <v>81.543000000000006</v>
      </c>
      <c r="D14" s="36">
        <v>89.73</v>
      </c>
      <c r="E14" s="19">
        <v>37.5</v>
      </c>
      <c r="F14" s="19">
        <f t="shared" si="0"/>
        <v>28.540050000000001</v>
      </c>
      <c r="G14" s="19">
        <f t="shared" si="1"/>
        <v>26.919</v>
      </c>
      <c r="H14" s="19">
        <f t="shared" si="2"/>
        <v>13.125</v>
      </c>
      <c r="I14" s="20">
        <f t="shared" si="3"/>
        <v>68.584050000000005</v>
      </c>
      <c r="J14" s="40" t="s">
        <v>22</v>
      </c>
    </row>
    <row r="15" spans="1:12" x14ac:dyDescent="0.25">
      <c r="A15" s="15">
        <v>4</v>
      </c>
      <c r="B15" s="37" t="s">
        <v>55</v>
      </c>
      <c r="C15" s="38">
        <v>83.507000000000005</v>
      </c>
      <c r="D15" s="38">
        <v>91.13</v>
      </c>
      <c r="E15" s="19">
        <v>34</v>
      </c>
      <c r="F15" s="19">
        <f t="shared" si="0"/>
        <v>29.227450000000001</v>
      </c>
      <c r="G15" s="19">
        <f t="shared" si="1"/>
        <v>27.338999999999999</v>
      </c>
      <c r="H15" s="19">
        <f t="shared" si="2"/>
        <v>11.899999999999999</v>
      </c>
      <c r="I15" s="20">
        <f t="shared" si="3"/>
        <v>68.466450000000009</v>
      </c>
      <c r="J15" s="40" t="s">
        <v>22</v>
      </c>
    </row>
    <row r="16" spans="1:12" x14ac:dyDescent="0.25">
      <c r="A16" s="4">
        <v>5</v>
      </c>
      <c r="B16" s="18" t="s">
        <v>56</v>
      </c>
      <c r="C16" s="36">
        <v>90.141999999999996</v>
      </c>
      <c r="D16" s="36">
        <v>81.56</v>
      </c>
      <c r="E16" s="19">
        <v>32</v>
      </c>
      <c r="F16" s="19">
        <f t="shared" si="0"/>
        <v>31.549699999999998</v>
      </c>
      <c r="G16" s="19">
        <f t="shared" si="1"/>
        <v>24.468</v>
      </c>
      <c r="H16" s="19">
        <f t="shared" si="2"/>
        <v>11.2</v>
      </c>
      <c r="I16" s="20">
        <f t="shared" si="3"/>
        <v>67.217699999999994</v>
      </c>
      <c r="J16" s="40" t="s">
        <v>22</v>
      </c>
    </row>
    <row r="17" spans="1:10" x14ac:dyDescent="0.25">
      <c r="A17" s="15">
        <v>6</v>
      </c>
      <c r="B17" s="18" t="s">
        <v>57</v>
      </c>
      <c r="C17" s="36">
        <v>82.823999999999998</v>
      </c>
      <c r="D17" s="36">
        <v>94.86</v>
      </c>
      <c r="E17" s="19">
        <v>27</v>
      </c>
      <c r="F17" s="19">
        <f t="shared" si="0"/>
        <v>28.988399999999999</v>
      </c>
      <c r="G17" s="19">
        <f t="shared" si="1"/>
        <v>28.457999999999998</v>
      </c>
      <c r="H17" s="19">
        <f t="shared" si="2"/>
        <v>9.4499999999999993</v>
      </c>
      <c r="I17" s="20">
        <f t="shared" si="3"/>
        <v>66.8964</v>
      </c>
      <c r="J17" s="40" t="s">
        <v>22</v>
      </c>
    </row>
    <row r="18" spans="1:10" x14ac:dyDescent="0.25">
      <c r="A18" s="4">
        <v>7</v>
      </c>
      <c r="B18" s="18" t="s">
        <v>58</v>
      </c>
      <c r="C18" s="36">
        <v>92.054000000000002</v>
      </c>
      <c r="D18" s="36">
        <v>68.959999999999994</v>
      </c>
      <c r="E18" s="19">
        <v>25</v>
      </c>
      <c r="F18" s="19">
        <f t="shared" si="0"/>
        <v>32.218899999999998</v>
      </c>
      <c r="G18" s="19">
        <f t="shared" si="1"/>
        <v>20.687999999999999</v>
      </c>
      <c r="H18" s="19">
        <f t="shared" si="2"/>
        <v>8.75</v>
      </c>
      <c r="I18" s="20">
        <f t="shared" si="3"/>
        <v>61.656899999999993</v>
      </c>
      <c r="J18" s="40" t="s">
        <v>22</v>
      </c>
    </row>
    <row r="19" spans="1:10" x14ac:dyDescent="0.25">
      <c r="A19" s="15">
        <v>8</v>
      </c>
      <c r="B19" s="18" t="s">
        <v>59</v>
      </c>
      <c r="C19" s="20">
        <v>81.888999999999996</v>
      </c>
      <c r="D19" s="20">
        <v>90.66</v>
      </c>
      <c r="E19" s="19">
        <v>15</v>
      </c>
      <c r="F19" s="19">
        <f t="shared" si="0"/>
        <v>28.661149999999996</v>
      </c>
      <c r="G19" s="19">
        <f t="shared" si="1"/>
        <v>27.197999999999997</v>
      </c>
      <c r="H19" s="19">
        <f t="shared" si="2"/>
        <v>5.25</v>
      </c>
      <c r="I19" s="20">
        <f t="shared" si="3"/>
        <v>61.109149999999993</v>
      </c>
      <c r="J19" s="40" t="s">
        <v>22</v>
      </c>
    </row>
    <row r="20" spans="1:10" x14ac:dyDescent="0.25">
      <c r="A20" s="4">
        <v>9</v>
      </c>
      <c r="B20" s="18" t="s">
        <v>60</v>
      </c>
      <c r="C20" s="36">
        <v>81.23</v>
      </c>
      <c r="D20" s="36">
        <v>92.3</v>
      </c>
      <c r="E20" s="19" t="s">
        <v>42</v>
      </c>
      <c r="F20" s="19">
        <f>C20*(35/100)</f>
        <v>28.430499999999999</v>
      </c>
      <c r="G20" s="19">
        <f>D20*(30/100)</f>
        <v>27.689999999999998</v>
      </c>
      <c r="H20" s="39" t="s">
        <v>33</v>
      </c>
      <c r="I20" s="39" t="s">
        <v>34</v>
      </c>
      <c r="J20" s="40" t="s">
        <v>24</v>
      </c>
    </row>
    <row r="21" spans="1:10" x14ac:dyDescent="0.25">
      <c r="A21" s="15">
        <v>10</v>
      </c>
      <c r="B21" s="18" t="s">
        <v>61</v>
      </c>
      <c r="C21" s="36">
        <v>90.873999999999995</v>
      </c>
      <c r="D21" s="36">
        <v>68.5</v>
      </c>
      <c r="E21" s="19">
        <v>3</v>
      </c>
      <c r="F21" s="19">
        <f>C21*(35/100)</f>
        <v>31.805899999999998</v>
      </c>
      <c r="G21" s="19">
        <f>D21*(30/100)</f>
        <v>20.55</v>
      </c>
      <c r="H21" s="19">
        <f>E21*(35/100)</f>
        <v>1.0499999999999998</v>
      </c>
      <c r="I21" s="20">
        <f>F21+G21+H21</f>
        <v>53.405899999999995</v>
      </c>
      <c r="J21" s="40" t="s">
        <v>22</v>
      </c>
    </row>
    <row r="28" spans="1:10" x14ac:dyDescent="0.25">
      <c r="A28" s="2"/>
      <c r="C28" s="3"/>
      <c r="D28" s="3"/>
      <c r="E28" s="3"/>
      <c r="F28" s="3"/>
      <c r="G28" s="3"/>
      <c r="H28" s="74" t="s">
        <v>0</v>
      </c>
      <c r="I28" s="75"/>
      <c r="J28" s="4"/>
    </row>
    <row r="29" spans="1:10" x14ac:dyDescent="0.25">
      <c r="A29" s="2"/>
      <c r="B29" s="5" t="s">
        <v>1</v>
      </c>
      <c r="C29" s="68" t="s">
        <v>43</v>
      </c>
      <c r="D29" s="69"/>
      <c r="E29" s="69"/>
      <c r="F29" s="69"/>
      <c r="G29" s="70"/>
      <c r="H29" s="6" t="s">
        <v>2</v>
      </c>
      <c r="I29" s="6" t="s">
        <v>3</v>
      </c>
      <c r="J29" s="7" t="s">
        <v>4</v>
      </c>
    </row>
    <row r="30" spans="1:10" ht="31.5" x14ac:dyDescent="0.25">
      <c r="A30" s="2"/>
      <c r="B30" s="5" t="s">
        <v>5</v>
      </c>
      <c r="C30" s="68" t="s">
        <v>35</v>
      </c>
      <c r="D30" s="69"/>
      <c r="E30" s="69"/>
      <c r="F30" s="69"/>
      <c r="G30" s="70"/>
      <c r="H30" s="17">
        <v>1</v>
      </c>
      <c r="I30" s="17">
        <v>6</v>
      </c>
      <c r="J30" s="10" t="s">
        <v>32</v>
      </c>
    </row>
    <row r="31" spans="1:10" x14ac:dyDescent="0.25">
      <c r="A31" s="11" t="s">
        <v>6</v>
      </c>
      <c r="B31" s="11" t="s">
        <v>7</v>
      </c>
      <c r="C31" s="12" t="s">
        <v>8</v>
      </c>
      <c r="D31" s="12" t="s">
        <v>9</v>
      </c>
      <c r="E31" s="12" t="s">
        <v>16</v>
      </c>
      <c r="F31" s="12" t="s">
        <v>19</v>
      </c>
      <c r="G31" s="12" t="s">
        <v>12</v>
      </c>
      <c r="H31" s="12" t="s">
        <v>20</v>
      </c>
      <c r="I31" s="6" t="s">
        <v>14</v>
      </c>
      <c r="J31" s="14" t="s">
        <v>15</v>
      </c>
    </row>
    <row r="32" spans="1:10" x14ac:dyDescent="0.25">
      <c r="A32" s="42">
        <v>1</v>
      </c>
      <c r="B32" s="42" t="s">
        <v>62</v>
      </c>
      <c r="C32" s="46">
        <v>72.221000000000004</v>
      </c>
      <c r="D32" s="44">
        <v>62.9</v>
      </c>
      <c r="E32" s="44">
        <v>69</v>
      </c>
      <c r="F32" s="43">
        <f>C32*(35/100)</f>
        <v>25.277349999999998</v>
      </c>
      <c r="G32" s="43">
        <f>D32*(30/100)</f>
        <v>18.869999999999997</v>
      </c>
      <c r="H32" s="43">
        <f>E32*(35/100)</f>
        <v>24.15</v>
      </c>
      <c r="I32" s="43">
        <f>F32+G32+H32</f>
        <v>68.297349999999994</v>
      </c>
      <c r="J32" s="45" t="s">
        <v>27</v>
      </c>
    </row>
    <row r="33" spans="1:10" x14ac:dyDescent="0.25">
      <c r="A33" s="11">
        <v>2</v>
      </c>
      <c r="B33" s="18" t="s">
        <v>125</v>
      </c>
      <c r="C33" s="20"/>
      <c r="D33" s="20"/>
      <c r="E33" s="19"/>
      <c r="F33" s="20"/>
      <c r="G33" s="20"/>
      <c r="H33" s="20"/>
      <c r="I33" s="20"/>
      <c r="J33" s="18" t="s">
        <v>126</v>
      </c>
    </row>
    <row r="34" spans="1:10" x14ac:dyDescent="0.25">
      <c r="A34" s="11">
        <v>3</v>
      </c>
      <c r="B34" s="18" t="s">
        <v>121</v>
      </c>
      <c r="C34" s="20"/>
      <c r="D34" s="20"/>
      <c r="E34" s="19"/>
      <c r="F34" s="20"/>
      <c r="G34" s="20"/>
      <c r="H34" s="20"/>
      <c r="I34" s="20"/>
      <c r="J34" s="18" t="s">
        <v>126</v>
      </c>
    </row>
    <row r="35" spans="1:10" x14ac:dyDescent="0.25">
      <c r="A35" s="11">
        <v>4</v>
      </c>
      <c r="B35" s="18" t="s">
        <v>127</v>
      </c>
      <c r="C35" s="20"/>
      <c r="D35" s="20"/>
      <c r="E35" s="19"/>
      <c r="F35" s="20"/>
      <c r="G35" s="20"/>
      <c r="H35" s="20"/>
      <c r="I35" s="20"/>
      <c r="J35" s="18" t="s">
        <v>126</v>
      </c>
    </row>
    <row r="37" spans="1:10" x14ac:dyDescent="0.25">
      <c r="B37" s="2" t="s">
        <v>128</v>
      </c>
    </row>
    <row r="42" spans="1:10" x14ac:dyDescent="0.25">
      <c r="A42" s="2"/>
      <c r="C42" s="3"/>
      <c r="D42" s="3"/>
      <c r="E42" s="3"/>
      <c r="F42" s="3"/>
      <c r="G42" s="3"/>
      <c r="H42" s="74" t="s">
        <v>0</v>
      </c>
      <c r="I42" s="75"/>
      <c r="J42" s="4"/>
    </row>
    <row r="43" spans="1:10" x14ac:dyDescent="0.25">
      <c r="A43" s="2"/>
      <c r="B43" s="5" t="s">
        <v>1</v>
      </c>
      <c r="C43" s="68" t="s">
        <v>43</v>
      </c>
      <c r="D43" s="69"/>
      <c r="E43" s="69"/>
      <c r="F43" s="69"/>
      <c r="G43" s="70"/>
      <c r="H43" s="6" t="s">
        <v>2</v>
      </c>
      <c r="I43" s="6" t="s">
        <v>3</v>
      </c>
      <c r="J43" s="7" t="s">
        <v>4</v>
      </c>
    </row>
    <row r="44" spans="1:10" ht="31.5" x14ac:dyDescent="0.25">
      <c r="A44" s="2"/>
      <c r="B44" s="5" t="s">
        <v>5</v>
      </c>
      <c r="C44" s="68" t="s">
        <v>36</v>
      </c>
      <c r="D44" s="69"/>
      <c r="E44" s="69"/>
      <c r="F44" s="69"/>
      <c r="G44" s="70"/>
      <c r="H44" s="17">
        <v>1</v>
      </c>
      <c r="I44" s="17">
        <v>6</v>
      </c>
      <c r="J44" s="10" t="s">
        <v>32</v>
      </c>
    </row>
    <row r="45" spans="1:10" x14ac:dyDescent="0.25">
      <c r="A45" s="11" t="s">
        <v>6</v>
      </c>
      <c r="B45" s="11" t="s">
        <v>7</v>
      </c>
      <c r="C45" s="12" t="s">
        <v>8</v>
      </c>
      <c r="D45" s="12" t="s">
        <v>9</v>
      </c>
      <c r="E45" s="12" t="s">
        <v>16</v>
      </c>
      <c r="F45" s="12" t="s">
        <v>19</v>
      </c>
      <c r="G45" s="12" t="s">
        <v>12</v>
      </c>
      <c r="H45" s="12" t="s">
        <v>20</v>
      </c>
      <c r="I45" s="6" t="s">
        <v>14</v>
      </c>
      <c r="J45" s="14" t="s">
        <v>15</v>
      </c>
    </row>
    <row r="46" spans="1:10" x14ac:dyDescent="0.25">
      <c r="A46" s="42">
        <f>IF(ISTEXT(B46),0+1,"")</f>
        <v>1</v>
      </c>
      <c r="B46" s="42" t="s">
        <v>63</v>
      </c>
      <c r="C46" s="46">
        <v>87.197000000000003</v>
      </c>
      <c r="D46" s="44">
        <v>84.83</v>
      </c>
      <c r="E46" s="44">
        <v>87</v>
      </c>
      <c r="F46" s="43">
        <f t="shared" ref="F46:F52" si="4">C46*(35/100)</f>
        <v>30.51895</v>
      </c>
      <c r="G46" s="43">
        <f t="shared" ref="G46:G52" si="5">D46*(30/100)</f>
        <v>25.448999999999998</v>
      </c>
      <c r="H46" s="43">
        <f t="shared" ref="H46:H52" si="6">E46*(35/100)</f>
        <v>30.45</v>
      </c>
      <c r="I46" s="43">
        <f t="shared" ref="I46:I53" si="7">F46+G46+H46</f>
        <v>86.417950000000005</v>
      </c>
      <c r="J46" s="45" t="s">
        <v>27</v>
      </c>
    </row>
    <row r="47" spans="1:10" x14ac:dyDescent="0.25">
      <c r="A47" s="18">
        <v>2</v>
      </c>
      <c r="B47" s="18" t="s">
        <v>64</v>
      </c>
      <c r="C47" s="20">
        <v>85.576999999999998</v>
      </c>
      <c r="D47" s="20">
        <v>94.86</v>
      </c>
      <c r="E47" s="19">
        <v>49</v>
      </c>
      <c r="F47" s="20">
        <f t="shared" si="4"/>
        <v>29.951949999999997</v>
      </c>
      <c r="G47" s="20">
        <f t="shared" si="5"/>
        <v>28.457999999999998</v>
      </c>
      <c r="H47" s="20">
        <f t="shared" si="6"/>
        <v>17.149999999999999</v>
      </c>
      <c r="I47" s="20">
        <f t="shared" si="7"/>
        <v>75.559949999999986</v>
      </c>
      <c r="J47" s="40" t="s">
        <v>28</v>
      </c>
    </row>
    <row r="48" spans="1:10" x14ac:dyDescent="0.25">
      <c r="A48" s="18">
        <v>3</v>
      </c>
      <c r="B48" s="18" t="s">
        <v>65</v>
      </c>
      <c r="C48" s="20">
        <v>87.117000000000004</v>
      </c>
      <c r="D48" s="20">
        <v>91.83</v>
      </c>
      <c r="E48" s="19">
        <v>33</v>
      </c>
      <c r="F48" s="20">
        <f t="shared" si="4"/>
        <v>30.490949999999998</v>
      </c>
      <c r="G48" s="20">
        <f t="shared" si="5"/>
        <v>27.548999999999999</v>
      </c>
      <c r="H48" s="20">
        <f t="shared" si="6"/>
        <v>11.549999999999999</v>
      </c>
      <c r="I48" s="20">
        <f t="shared" si="7"/>
        <v>69.589950000000002</v>
      </c>
      <c r="J48" s="40" t="s">
        <v>22</v>
      </c>
    </row>
    <row r="49" spans="1:12" x14ac:dyDescent="0.25">
      <c r="A49" s="18">
        <v>4</v>
      </c>
      <c r="B49" s="18" t="s">
        <v>66</v>
      </c>
      <c r="C49" s="20">
        <v>85.721999999999994</v>
      </c>
      <c r="D49" s="20">
        <v>94.16</v>
      </c>
      <c r="E49" s="19">
        <v>31</v>
      </c>
      <c r="F49" s="20">
        <f t="shared" si="4"/>
        <v>30.002699999999997</v>
      </c>
      <c r="G49" s="20">
        <f t="shared" si="5"/>
        <v>28.247999999999998</v>
      </c>
      <c r="H49" s="20">
        <f t="shared" si="6"/>
        <v>10.85</v>
      </c>
      <c r="I49" s="20">
        <f t="shared" si="7"/>
        <v>69.100699999999989</v>
      </c>
      <c r="J49" s="40" t="s">
        <v>22</v>
      </c>
    </row>
    <row r="50" spans="1:12" x14ac:dyDescent="0.25">
      <c r="A50" s="18">
        <v>5</v>
      </c>
      <c r="B50" s="18" t="s">
        <v>67</v>
      </c>
      <c r="C50" s="20">
        <v>94.347999999999999</v>
      </c>
      <c r="D50" s="20">
        <v>82.5</v>
      </c>
      <c r="E50" s="19">
        <v>24</v>
      </c>
      <c r="F50" s="20">
        <f t="shared" si="4"/>
        <v>33.021799999999999</v>
      </c>
      <c r="G50" s="20">
        <f t="shared" si="5"/>
        <v>24.75</v>
      </c>
      <c r="H50" s="20">
        <f t="shared" si="6"/>
        <v>8.3999999999999986</v>
      </c>
      <c r="I50" s="20">
        <f t="shared" si="7"/>
        <v>66.17179999999999</v>
      </c>
      <c r="J50" s="40" t="s">
        <v>22</v>
      </c>
    </row>
    <row r="51" spans="1:12" x14ac:dyDescent="0.25">
      <c r="A51" s="18">
        <v>6</v>
      </c>
      <c r="B51" s="18" t="s">
        <v>68</v>
      </c>
      <c r="C51" s="20">
        <v>85.85</v>
      </c>
      <c r="D51" s="20">
        <v>88.1</v>
      </c>
      <c r="E51" s="19">
        <v>22</v>
      </c>
      <c r="F51" s="20">
        <f t="shared" si="4"/>
        <v>30.047499999999996</v>
      </c>
      <c r="G51" s="20">
        <f t="shared" si="5"/>
        <v>26.429999999999996</v>
      </c>
      <c r="H51" s="20">
        <f t="shared" si="6"/>
        <v>7.6999999999999993</v>
      </c>
      <c r="I51" s="20">
        <f t="shared" si="7"/>
        <v>64.177499999999995</v>
      </c>
      <c r="J51" s="40" t="s">
        <v>22</v>
      </c>
    </row>
    <row r="52" spans="1:12" x14ac:dyDescent="0.25">
      <c r="A52" s="18">
        <v>7</v>
      </c>
      <c r="B52" s="18" t="s">
        <v>69</v>
      </c>
      <c r="C52" s="20">
        <v>93.551000000000002</v>
      </c>
      <c r="D52" s="20">
        <v>70.13</v>
      </c>
      <c r="E52" s="19">
        <v>23</v>
      </c>
      <c r="F52" s="20">
        <f t="shared" si="4"/>
        <v>32.742849999999997</v>
      </c>
      <c r="G52" s="20">
        <f t="shared" si="5"/>
        <v>21.038999999999998</v>
      </c>
      <c r="H52" s="20">
        <f t="shared" si="6"/>
        <v>8.0499999999999989</v>
      </c>
      <c r="I52" s="20">
        <f t="shared" si="7"/>
        <v>61.831849999999989</v>
      </c>
      <c r="J52" s="40" t="s">
        <v>22</v>
      </c>
    </row>
    <row r="53" spans="1:12" x14ac:dyDescent="0.25">
      <c r="A53" s="18">
        <v>8</v>
      </c>
      <c r="B53" s="18" t="s">
        <v>70</v>
      </c>
      <c r="C53" s="20">
        <v>93.03</v>
      </c>
      <c r="D53" s="20">
        <v>75.03</v>
      </c>
      <c r="E53" s="19">
        <v>19</v>
      </c>
      <c r="F53" s="20">
        <f>C53*(35/100)</f>
        <v>32.560499999999998</v>
      </c>
      <c r="G53" s="20">
        <f>D53*(30/100)</f>
        <v>22.509</v>
      </c>
      <c r="H53" s="20">
        <f>E53*(35/100)</f>
        <v>6.6499999999999995</v>
      </c>
      <c r="I53" s="20">
        <f t="shared" si="7"/>
        <v>61.719499999999996</v>
      </c>
      <c r="J53" s="40" t="s">
        <v>22</v>
      </c>
    </row>
    <row r="54" spans="1:12" x14ac:dyDescent="0.25">
      <c r="A54" s="18">
        <v>9</v>
      </c>
      <c r="B54" s="18" t="s">
        <v>71</v>
      </c>
      <c r="C54" s="20"/>
      <c r="D54" s="20"/>
      <c r="E54" s="19"/>
      <c r="F54" s="20"/>
      <c r="G54" s="20"/>
      <c r="H54" s="20"/>
      <c r="I54" s="20"/>
      <c r="J54" s="40" t="s">
        <v>24</v>
      </c>
    </row>
    <row r="55" spans="1:12" x14ac:dyDescent="0.25">
      <c r="A55" s="18">
        <v>10</v>
      </c>
      <c r="B55" s="18" t="s">
        <v>72</v>
      </c>
      <c r="C55" s="20"/>
      <c r="D55" s="20"/>
      <c r="E55" s="19"/>
      <c r="F55" s="20"/>
      <c r="G55" s="20"/>
      <c r="H55" s="20"/>
      <c r="I55" s="20"/>
      <c r="J55" s="40" t="s">
        <v>24</v>
      </c>
    </row>
    <row r="63" spans="1:12" x14ac:dyDescent="0.25">
      <c r="A63" s="2"/>
      <c r="C63" s="3"/>
      <c r="D63" s="3"/>
      <c r="E63" s="3"/>
      <c r="F63" s="3"/>
      <c r="G63" s="3"/>
      <c r="H63" s="3"/>
      <c r="I63" s="3"/>
      <c r="J63" s="74" t="s">
        <v>0</v>
      </c>
      <c r="K63" s="75"/>
      <c r="L63" s="4"/>
    </row>
    <row r="64" spans="1:12" x14ac:dyDescent="0.25">
      <c r="A64" s="2"/>
      <c r="B64" s="5" t="s">
        <v>1</v>
      </c>
      <c r="C64" s="68" t="s">
        <v>37</v>
      </c>
      <c r="D64" s="69"/>
      <c r="E64" s="69"/>
      <c r="F64" s="69"/>
      <c r="G64" s="69"/>
      <c r="H64" s="69"/>
      <c r="I64" s="70"/>
      <c r="J64" s="6" t="s">
        <v>2</v>
      </c>
      <c r="K64" s="6" t="s">
        <v>3</v>
      </c>
      <c r="L64" s="7" t="s">
        <v>4</v>
      </c>
    </row>
    <row r="65" spans="1:12" ht="31.5" x14ac:dyDescent="0.25">
      <c r="A65" s="21"/>
      <c r="B65" s="5" t="s">
        <v>5</v>
      </c>
      <c r="C65" s="68"/>
      <c r="D65" s="69"/>
      <c r="E65" s="69"/>
      <c r="F65" s="69"/>
      <c r="G65" s="69"/>
      <c r="H65" s="69"/>
      <c r="I65" s="70"/>
      <c r="J65" s="17">
        <v>1</v>
      </c>
      <c r="K65" s="17">
        <v>5</v>
      </c>
      <c r="L65" s="22" t="s">
        <v>44</v>
      </c>
    </row>
    <row r="66" spans="1:12" x14ac:dyDescent="0.25">
      <c r="A66" s="11" t="s">
        <v>6</v>
      </c>
      <c r="B66" s="11" t="s">
        <v>7</v>
      </c>
      <c r="C66" s="12" t="s">
        <v>8</v>
      </c>
      <c r="D66" s="12" t="s">
        <v>9</v>
      </c>
      <c r="E66" s="12" t="s">
        <v>10</v>
      </c>
      <c r="F66" s="12" t="s">
        <v>16</v>
      </c>
      <c r="G66" s="12" t="s">
        <v>11</v>
      </c>
      <c r="H66" s="12" t="s">
        <v>12</v>
      </c>
      <c r="I66" s="12" t="s">
        <v>13</v>
      </c>
      <c r="J66" s="12" t="s">
        <v>17</v>
      </c>
      <c r="K66" s="6" t="s">
        <v>14</v>
      </c>
      <c r="L66" s="14" t="s">
        <v>15</v>
      </c>
    </row>
    <row r="67" spans="1:12" x14ac:dyDescent="0.25">
      <c r="A67" s="42">
        <f>IF(ISTEXT(B67),0+1,"")</f>
        <v>1</v>
      </c>
      <c r="B67" s="47" t="s">
        <v>73</v>
      </c>
      <c r="C67" s="48">
        <v>86.036000000000001</v>
      </c>
      <c r="D67" s="44">
        <v>72</v>
      </c>
      <c r="E67" s="43">
        <v>81.25</v>
      </c>
      <c r="F67" s="43">
        <v>55</v>
      </c>
      <c r="G67" s="43">
        <f t="shared" ref="G67:G71" si="8">C67*(30/100)</f>
        <v>25.8108</v>
      </c>
      <c r="H67" s="43">
        <f>D67*(30/100)</f>
        <v>21.599999999999998</v>
      </c>
      <c r="I67" s="43">
        <f>E67*(10/100)</f>
        <v>8.125</v>
      </c>
      <c r="J67" s="43">
        <f>F67*(30/100)</f>
        <v>16.5</v>
      </c>
      <c r="K67" s="43">
        <f>G67+H67+I67+J67</f>
        <v>72.035799999999995</v>
      </c>
      <c r="L67" s="45" t="s">
        <v>27</v>
      </c>
    </row>
    <row r="68" spans="1:12" x14ac:dyDescent="0.25">
      <c r="A68" s="18">
        <v>2</v>
      </c>
      <c r="B68" s="24" t="s">
        <v>74</v>
      </c>
      <c r="C68" s="25">
        <v>84.748000000000005</v>
      </c>
      <c r="D68" s="26">
        <v>72</v>
      </c>
      <c r="E68" s="20">
        <v>71.25</v>
      </c>
      <c r="F68" s="20">
        <v>0</v>
      </c>
      <c r="G68" s="20">
        <f t="shared" si="8"/>
        <v>25.424400000000002</v>
      </c>
      <c r="H68" s="20">
        <f>D68*(30/100)</f>
        <v>21.599999999999998</v>
      </c>
      <c r="I68" s="20">
        <f>E68*(10/100)</f>
        <v>7.125</v>
      </c>
      <c r="J68" s="20">
        <f>F68*(30/100)</f>
        <v>0</v>
      </c>
      <c r="K68" s="20">
        <f>G68+H68+I68+J68</f>
        <v>54.1494</v>
      </c>
      <c r="L68" s="40" t="s">
        <v>126</v>
      </c>
    </row>
    <row r="69" spans="1:12" x14ac:dyDescent="0.25">
      <c r="A69" s="18">
        <v>3</v>
      </c>
      <c r="B69" s="24" t="s">
        <v>75</v>
      </c>
      <c r="C69" s="25">
        <v>77.951999999999998</v>
      </c>
      <c r="D69" s="26">
        <v>76.66</v>
      </c>
      <c r="E69" s="27">
        <v>75</v>
      </c>
      <c r="F69" s="20">
        <v>0</v>
      </c>
      <c r="G69" s="20">
        <f t="shared" si="8"/>
        <v>23.3856</v>
      </c>
      <c r="H69" s="20">
        <f>D69*(30/100)</f>
        <v>22.997999999999998</v>
      </c>
      <c r="I69" s="20">
        <f>E69*(10/100)</f>
        <v>7.5</v>
      </c>
      <c r="J69" s="20">
        <f>F69*(30/100)</f>
        <v>0</v>
      </c>
      <c r="K69" s="20">
        <f>G69+H69+I69+J69</f>
        <v>53.883600000000001</v>
      </c>
      <c r="L69" s="40" t="s">
        <v>126</v>
      </c>
    </row>
    <row r="70" spans="1:12" x14ac:dyDescent="0.25">
      <c r="A70" s="18">
        <v>4</v>
      </c>
      <c r="B70" s="23" t="s">
        <v>76</v>
      </c>
      <c r="C70" s="25">
        <v>76.745999999999995</v>
      </c>
      <c r="D70" s="26">
        <v>87.4</v>
      </c>
      <c r="E70" s="20">
        <v>41.25</v>
      </c>
      <c r="F70" s="20">
        <v>0</v>
      </c>
      <c r="G70" s="20">
        <f t="shared" si="8"/>
        <v>23.023799999999998</v>
      </c>
      <c r="H70" s="20">
        <f>D70*(30/100)</f>
        <v>26.220000000000002</v>
      </c>
      <c r="I70" s="20">
        <f>E70*(10/100)</f>
        <v>4.125</v>
      </c>
      <c r="J70" s="20">
        <f>F70*(30/100)</f>
        <v>0</v>
      </c>
      <c r="K70" s="20">
        <f>G70+H70+I70+J70</f>
        <v>53.3688</v>
      </c>
      <c r="L70" s="40" t="s">
        <v>126</v>
      </c>
    </row>
    <row r="71" spans="1:12" x14ac:dyDescent="0.25">
      <c r="A71" s="18">
        <v>5</v>
      </c>
      <c r="B71" s="24" t="s">
        <v>77</v>
      </c>
      <c r="C71" s="25">
        <v>87.981999999999999</v>
      </c>
      <c r="D71" s="26">
        <v>57.53</v>
      </c>
      <c r="E71" s="20">
        <v>80</v>
      </c>
      <c r="F71" s="20">
        <v>0</v>
      </c>
      <c r="G71" s="20">
        <f t="shared" si="8"/>
        <v>26.394600000000001</v>
      </c>
      <c r="H71" s="20">
        <f>D71*(30/100)</f>
        <v>17.259</v>
      </c>
      <c r="I71" s="20">
        <f>E71*(10/100)</f>
        <v>8</v>
      </c>
      <c r="J71" s="20">
        <f>F71*(30/100)</f>
        <v>0</v>
      </c>
      <c r="K71" s="20">
        <f>G71+H71+I71+J71</f>
        <v>51.653599999999997</v>
      </c>
      <c r="L71" s="40" t="s">
        <v>126</v>
      </c>
    </row>
    <row r="73" spans="1:12" x14ac:dyDescent="0.25">
      <c r="B73" s="2" t="s">
        <v>128</v>
      </c>
    </row>
    <row r="78" spans="1:12" x14ac:dyDescent="0.25">
      <c r="A78" s="2"/>
      <c r="C78" s="3"/>
      <c r="D78" s="3"/>
      <c r="E78" s="3"/>
      <c r="F78" s="3"/>
      <c r="G78" s="3"/>
      <c r="H78" s="3"/>
      <c r="I78" s="3"/>
      <c r="J78" s="74" t="s">
        <v>0</v>
      </c>
      <c r="K78" s="75"/>
      <c r="L78" s="4"/>
    </row>
    <row r="79" spans="1:12" x14ac:dyDescent="0.25">
      <c r="A79" s="2"/>
      <c r="B79" s="5" t="s">
        <v>1</v>
      </c>
      <c r="C79" s="68" t="s">
        <v>45</v>
      </c>
      <c r="D79" s="69"/>
      <c r="E79" s="69"/>
      <c r="F79" s="69"/>
      <c r="G79" s="69"/>
      <c r="H79" s="69"/>
      <c r="I79" s="70"/>
      <c r="J79" s="6" t="s">
        <v>2</v>
      </c>
      <c r="K79" s="6" t="s">
        <v>3</v>
      </c>
      <c r="L79" s="7" t="s">
        <v>4</v>
      </c>
    </row>
    <row r="80" spans="1:12" x14ac:dyDescent="0.25">
      <c r="A80" s="2"/>
      <c r="B80" s="16" t="s">
        <v>5</v>
      </c>
      <c r="C80" s="71" t="s">
        <v>46</v>
      </c>
      <c r="D80" s="72"/>
      <c r="E80" s="72"/>
      <c r="F80" s="72"/>
      <c r="G80" s="72"/>
      <c r="H80" s="72"/>
      <c r="I80" s="73"/>
      <c r="J80" s="17">
        <v>1</v>
      </c>
      <c r="K80" s="17">
        <v>5</v>
      </c>
      <c r="L80" s="4" t="s">
        <v>21</v>
      </c>
    </row>
    <row r="81" spans="1:12" x14ac:dyDescent="0.25">
      <c r="A81" s="11" t="s">
        <v>6</v>
      </c>
      <c r="B81" s="11" t="s">
        <v>7</v>
      </c>
      <c r="C81" s="12" t="s">
        <v>8</v>
      </c>
      <c r="D81" s="12" t="s">
        <v>9</v>
      </c>
      <c r="E81" s="12" t="s">
        <v>10</v>
      </c>
      <c r="F81" s="12" t="s">
        <v>16</v>
      </c>
      <c r="G81" s="12" t="s">
        <v>11</v>
      </c>
      <c r="H81" s="12" t="s">
        <v>12</v>
      </c>
      <c r="I81" s="12" t="s">
        <v>13</v>
      </c>
      <c r="J81" s="12" t="s">
        <v>17</v>
      </c>
      <c r="K81" s="6" t="s">
        <v>14</v>
      </c>
      <c r="L81" s="14" t="s">
        <v>15</v>
      </c>
    </row>
    <row r="82" spans="1:12" x14ac:dyDescent="0.25">
      <c r="A82" s="42">
        <v>1</v>
      </c>
      <c r="B82" s="49" t="s">
        <v>78</v>
      </c>
      <c r="C82" s="43">
        <v>87.402839999999998</v>
      </c>
      <c r="D82" s="44">
        <v>89.26</v>
      </c>
      <c r="E82" s="43">
        <v>93.75</v>
      </c>
      <c r="F82" s="43">
        <v>82</v>
      </c>
      <c r="G82" s="43">
        <f t="shared" ref="G82:G90" si="9">C82*(30/100)</f>
        <v>26.220851999999997</v>
      </c>
      <c r="H82" s="43">
        <f t="shared" ref="H82:H90" si="10">D82*(30/100)</f>
        <v>26.778000000000002</v>
      </c>
      <c r="I82" s="43">
        <f t="shared" ref="I82:I90" si="11">E82*(10/100)</f>
        <v>9.375</v>
      </c>
      <c r="J82" s="43">
        <f t="shared" ref="J82:J86" si="12">F82*(30/100)</f>
        <v>24.599999999999998</v>
      </c>
      <c r="K82" s="43">
        <f t="shared" ref="K82:K90" si="13">G82+H82+I82+J82</f>
        <v>86.973851999999994</v>
      </c>
      <c r="L82" s="45" t="s">
        <v>27</v>
      </c>
    </row>
    <row r="83" spans="1:12" x14ac:dyDescent="0.25">
      <c r="A83" s="18">
        <v>2</v>
      </c>
      <c r="B83" s="28" t="s">
        <v>72</v>
      </c>
      <c r="C83" s="29">
        <v>90.480609999999999</v>
      </c>
      <c r="D83" s="19">
        <v>89.5</v>
      </c>
      <c r="E83" s="29">
        <v>90</v>
      </c>
      <c r="F83" s="20">
        <v>72</v>
      </c>
      <c r="G83" s="20">
        <f t="shared" si="9"/>
        <v>27.144182999999998</v>
      </c>
      <c r="H83" s="20">
        <f t="shared" si="10"/>
        <v>26.849999999999998</v>
      </c>
      <c r="I83" s="20">
        <f t="shared" si="11"/>
        <v>9</v>
      </c>
      <c r="J83" s="20">
        <f t="shared" si="12"/>
        <v>21.599999999999998</v>
      </c>
      <c r="K83" s="20">
        <f t="shared" si="13"/>
        <v>84.594182999999987</v>
      </c>
      <c r="L83" s="40" t="s">
        <v>28</v>
      </c>
    </row>
    <row r="84" spans="1:12" x14ac:dyDescent="0.25">
      <c r="A84" s="18">
        <v>3</v>
      </c>
      <c r="B84" s="28" t="s">
        <v>79</v>
      </c>
      <c r="C84" s="29">
        <v>86.087140000000005</v>
      </c>
      <c r="D84" s="19">
        <v>85.06</v>
      </c>
      <c r="E84" s="29">
        <v>86.25</v>
      </c>
      <c r="F84" s="20">
        <v>76</v>
      </c>
      <c r="G84" s="20">
        <f t="shared" si="9"/>
        <v>25.826142000000001</v>
      </c>
      <c r="H84" s="20">
        <f t="shared" si="10"/>
        <v>25.518000000000001</v>
      </c>
      <c r="I84" s="20">
        <f t="shared" si="11"/>
        <v>8.625</v>
      </c>
      <c r="J84" s="20">
        <f t="shared" si="12"/>
        <v>22.8</v>
      </c>
      <c r="K84" s="20">
        <f t="shared" si="13"/>
        <v>82.769142000000002</v>
      </c>
      <c r="L84" s="40" t="s">
        <v>22</v>
      </c>
    </row>
    <row r="85" spans="1:12" x14ac:dyDescent="0.25">
      <c r="A85" s="18">
        <v>4</v>
      </c>
      <c r="B85" s="28" t="s">
        <v>80</v>
      </c>
      <c r="C85" s="29">
        <v>73.902550000000005</v>
      </c>
      <c r="D85" s="19">
        <v>91.36</v>
      </c>
      <c r="E85" s="29">
        <v>83.75</v>
      </c>
      <c r="F85" s="20">
        <v>58</v>
      </c>
      <c r="G85" s="20">
        <f t="shared" si="9"/>
        <v>22.170764999999999</v>
      </c>
      <c r="H85" s="20">
        <f t="shared" si="10"/>
        <v>27.407999999999998</v>
      </c>
      <c r="I85" s="20">
        <f t="shared" si="11"/>
        <v>8.375</v>
      </c>
      <c r="J85" s="20">
        <f t="shared" si="12"/>
        <v>17.399999999999999</v>
      </c>
      <c r="K85" s="20">
        <f t="shared" si="13"/>
        <v>75.353764999999996</v>
      </c>
      <c r="L85" s="40" t="s">
        <v>22</v>
      </c>
    </row>
    <row r="86" spans="1:12" x14ac:dyDescent="0.25">
      <c r="A86" s="18">
        <v>5</v>
      </c>
      <c r="B86" s="28" t="s">
        <v>81</v>
      </c>
      <c r="C86" s="29">
        <v>76.922659999999993</v>
      </c>
      <c r="D86" s="19">
        <v>86.93</v>
      </c>
      <c r="E86" s="29">
        <v>62.5</v>
      </c>
      <c r="F86" s="20">
        <v>65</v>
      </c>
      <c r="G86" s="20">
        <f t="shared" si="9"/>
        <v>23.076797999999997</v>
      </c>
      <c r="H86" s="20">
        <f t="shared" si="10"/>
        <v>26.079000000000001</v>
      </c>
      <c r="I86" s="20">
        <f t="shared" si="11"/>
        <v>6.25</v>
      </c>
      <c r="J86" s="20">
        <f t="shared" si="12"/>
        <v>19.5</v>
      </c>
      <c r="K86" s="20">
        <f t="shared" si="13"/>
        <v>74.905798000000004</v>
      </c>
      <c r="L86" s="40" t="s">
        <v>22</v>
      </c>
    </row>
    <row r="87" spans="1:12" x14ac:dyDescent="0.25">
      <c r="A87" s="18">
        <v>6</v>
      </c>
      <c r="B87" s="28" t="s">
        <v>82</v>
      </c>
      <c r="C87" s="29">
        <v>82.853269999999995</v>
      </c>
      <c r="D87" s="19">
        <v>93</v>
      </c>
      <c r="E87" s="29">
        <v>80</v>
      </c>
      <c r="F87" s="20"/>
      <c r="G87" s="20">
        <f t="shared" si="9"/>
        <v>24.855980999999996</v>
      </c>
      <c r="H87" s="20">
        <f t="shared" si="10"/>
        <v>27.9</v>
      </c>
      <c r="I87" s="20">
        <f t="shared" si="11"/>
        <v>8</v>
      </c>
      <c r="J87" s="20"/>
      <c r="K87" s="20">
        <f t="shared" si="13"/>
        <v>60.755980999999991</v>
      </c>
      <c r="L87" s="40" t="s">
        <v>24</v>
      </c>
    </row>
    <row r="88" spans="1:12" x14ac:dyDescent="0.25">
      <c r="A88" s="18">
        <v>7</v>
      </c>
      <c r="B88" s="28" t="s">
        <v>83</v>
      </c>
      <c r="C88" s="29">
        <v>83.719530000000006</v>
      </c>
      <c r="D88" s="19">
        <v>86</v>
      </c>
      <c r="E88" s="29">
        <v>88.75</v>
      </c>
      <c r="F88" s="20"/>
      <c r="G88" s="20">
        <f t="shared" si="9"/>
        <v>25.115859</v>
      </c>
      <c r="H88" s="20">
        <f t="shared" si="10"/>
        <v>25.8</v>
      </c>
      <c r="I88" s="20">
        <f t="shared" si="11"/>
        <v>8.875</v>
      </c>
      <c r="J88" s="20"/>
      <c r="K88" s="20">
        <f t="shared" si="13"/>
        <v>59.790858999999998</v>
      </c>
      <c r="L88" s="40" t="s">
        <v>24</v>
      </c>
    </row>
    <row r="89" spans="1:12" x14ac:dyDescent="0.25">
      <c r="A89" s="18">
        <v>8</v>
      </c>
      <c r="B89" s="28" t="s">
        <v>84</v>
      </c>
      <c r="C89" s="29">
        <v>80.346069999999997</v>
      </c>
      <c r="D89" s="19">
        <v>85.06</v>
      </c>
      <c r="E89" s="29">
        <v>82.5</v>
      </c>
      <c r="F89" s="20"/>
      <c r="G89" s="20">
        <f t="shared" si="9"/>
        <v>24.103821</v>
      </c>
      <c r="H89" s="20">
        <f t="shared" si="10"/>
        <v>25.518000000000001</v>
      </c>
      <c r="I89" s="20">
        <f t="shared" si="11"/>
        <v>8.25</v>
      </c>
      <c r="J89" s="20"/>
      <c r="K89" s="20">
        <f t="shared" si="13"/>
        <v>57.871820999999997</v>
      </c>
      <c r="L89" s="40" t="s">
        <v>24</v>
      </c>
    </row>
    <row r="90" spans="1:12" x14ac:dyDescent="0.25">
      <c r="A90" s="18">
        <v>9</v>
      </c>
      <c r="B90" s="28" t="s">
        <v>85</v>
      </c>
      <c r="C90" s="29">
        <v>71.805319999999995</v>
      </c>
      <c r="D90" s="19">
        <v>93.7</v>
      </c>
      <c r="E90" s="29">
        <v>51.25</v>
      </c>
      <c r="F90" s="20"/>
      <c r="G90" s="20">
        <f t="shared" si="9"/>
        <v>21.541595999999998</v>
      </c>
      <c r="H90" s="20">
        <f t="shared" si="10"/>
        <v>28.11</v>
      </c>
      <c r="I90" s="20">
        <f t="shared" si="11"/>
        <v>5.125</v>
      </c>
      <c r="J90" s="20"/>
      <c r="K90" s="20">
        <f t="shared" si="13"/>
        <v>54.776595999999998</v>
      </c>
      <c r="L90" s="40" t="s">
        <v>24</v>
      </c>
    </row>
    <row r="97" spans="1:12" x14ac:dyDescent="0.25">
      <c r="A97" s="2"/>
      <c r="C97" s="3"/>
      <c r="D97" s="3"/>
      <c r="E97" s="3"/>
      <c r="F97" s="3"/>
      <c r="G97" s="3"/>
      <c r="H97" s="3"/>
      <c r="I97" s="3"/>
      <c r="J97" s="74" t="s">
        <v>0</v>
      </c>
      <c r="K97" s="75"/>
      <c r="L97" s="4"/>
    </row>
    <row r="98" spans="1:12" x14ac:dyDescent="0.25">
      <c r="A98" s="2"/>
      <c r="B98" s="5" t="s">
        <v>1</v>
      </c>
      <c r="C98" s="68" t="s">
        <v>38</v>
      </c>
      <c r="D98" s="69"/>
      <c r="E98" s="69"/>
      <c r="F98" s="69"/>
      <c r="G98" s="69"/>
      <c r="H98" s="69"/>
      <c r="I98" s="70"/>
      <c r="J98" s="6" t="s">
        <v>2</v>
      </c>
      <c r="K98" s="6" t="s">
        <v>3</v>
      </c>
      <c r="L98" s="7" t="s">
        <v>4</v>
      </c>
    </row>
    <row r="99" spans="1:12" ht="31.5" x14ac:dyDescent="0.25">
      <c r="A99" s="2"/>
      <c r="B99" s="5" t="s">
        <v>5</v>
      </c>
      <c r="C99" s="68" t="s">
        <v>39</v>
      </c>
      <c r="D99" s="69"/>
      <c r="E99" s="69"/>
      <c r="F99" s="69"/>
      <c r="G99" s="69"/>
      <c r="H99" s="69"/>
      <c r="I99" s="70"/>
      <c r="J99" s="17">
        <v>1</v>
      </c>
      <c r="K99" s="17">
        <v>6</v>
      </c>
      <c r="L99" s="10" t="s">
        <v>47</v>
      </c>
    </row>
    <row r="100" spans="1:12" x14ac:dyDescent="0.25">
      <c r="A100" s="11" t="s">
        <v>6</v>
      </c>
      <c r="B100" s="11" t="s">
        <v>7</v>
      </c>
      <c r="C100" s="12" t="s">
        <v>8</v>
      </c>
      <c r="D100" s="12" t="s">
        <v>9</v>
      </c>
      <c r="E100" s="12" t="s">
        <v>10</v>
      </c>
      <c r="F100" s="12" t="s">
        <v>16</v>
      </c>
      <c r="G100" s="12" t="s">
        <v>11</v>
      </c>
      <c r="H100" s="12" t="s">
        <v>12</v>
      </c>
      <c r="I100" s="12" t="s">
        <v>13</v>
      </c>
      <c r="J100" s="12" t="s">
        <v>17</v>
      </c>
      <c r="K100" s="6" t="s">
        <v>14</v>
      </c>
      <c r="L100" s="14" t="s">
        <v>15</v>
      </c>
    </row>
    <row r="101" spans="1:12" x14ac:dyDescent="0.25">
      <c r="A101" s="42">
        <v>1</v>
      </c>
      <c r="B101" s="47" t="s">
        <v>86</v>
      </c>
      <c r="C101" s="48">
        <v>70.239999999999995</v>
      </c>
      <c r="D101" s="44">
        <v>70.599999999999994</v>
      </c>
      <c r="E101" s="43">
        <v>65</v>
      </c>
      <c r="F101" s="43">
        <v>79</v>
      </c>
      <c r="G101" s="43">
        <f t="shared" ref="G101:G102" si="14">C101*(30/100)</f>
        <v>21.071999999999999</v>
      </c>
      <c r="H101" s="43">
        <f>D101*(30/100)</f>
        <v>21.179999999999996</v>
      </c>
      <c r="I101" s="43">
        <f>E101*(10/100)</f>
        <v>6.5</v>
      </c>
      <c r="J101" s="43">
        <f>F101*(30/100)</f>
        <v>23.7</v>
      </c>
      <c r="K101" s="43">
        <f>G101+H101+I101+J101</f>
        <v>72.451999999999998</v>
      </c>
      <c r="L101" s="45" t="s">
        <v>27</v>
      </c>
    </row>
    <row r="102" spans="1:12" x14ac:dyDescent="0.25">
      <c r="A102" s="18">
        <v>2</v>
      </c>
      <c r="B102" s="24" t="s">
        <v>87</v>
      </c>
      <c r="C102" s="25">
        <v>70.36</v>
      </c>
      <c r="D102" s="26">
        <v>75.959999999999994</v>
      </c>
      <c r="E102" s="27">
        <v>68.75</v>
      </c>
      <c r="F102" s="20"/>
      <c r="G102" s="20">
        <f t="shared" si="14"/>
        <v>21.108000000000001</v>
      </c>
      <c r="H102" s="20">
        <f>D102*(30/100)</f>
        <v>22.787999999999997</v>
      </c>
      <c r="I102" s="20">
        <f>E102*(10/100)</f>
        <v>6.875</v>
      </c>
      <c r="J102" s="20"/>
      <c r="K102" s="20">
        <f>G102+H102+I102+J102</f>
        <v>50.771000000000001</v>
      </c>
      <c r="L102" s="18" t="s">
        <v>24</v>
      </c>
    </row>
    <row r="103" spans="1:12" x14ac:dyDescent="0.25">
      <c r="A103" s="11" t="str">
        <f>IF(ISTEXT(B103),A102+1,"")</f>
        <v/>
      </c>
      <c r="B103" s="23"/>
      <c r="C103" s="25"/>
      <c r="D103" s="26"/>
      <c r="E103" s="20"/>
      <c r="F103" s="20"/>
      <c r="G103" s="20"/>
      <c r="H103" s="20"/>
      <c r="I103" s="20"/>
      <c r="J103" s="20"/>
      <c r="K103" s="20"/>
      <c r="L103" s="11"/>
    </row>
    <row r="104" spans="1:12" x14ac:dyDescent="0.25">
      <c r="A104" s="11" t="str">
        <f>IF(ISTEXT(B104),A103+1,"")</f>
        <v/>
      </c>
      <c r="B104" s="18"/>
      <c r="C104" s="20"/>
      <c r="D104" s="20"/>
      <c r="E104" s="20"/>
      <c r="F104" s="20"/>
      <c r="G104" s="20"/>
      <c r="H104" s="20"/>
      <c r="I104" s="20"/>
      <c r="J104" s="20"/>
      <c r="K104" s="20"/>
      <c r="L104" s="11"/>
    </row>
    <row r="111" spans="1:12" x14ac:dyDescent="0.25">
      <c r="A111" s="2"/>
      <c r="C111" s="3"/>
      <c r="D111" s="3"/>
      <c r="E111" s="3"/>
      <c r="F111" s="3"/>
      <c r="G111" s="3"/>
      <c r="H111" s="3"/>
      <c r="I111" s="3"/>
      <c r="J111" s="74" t="s">
        <v>0</v>
      </c>
      <c r="K111" s="75"/>
      <c r="L111" s="4"/>
    </row>
    <row r="112" spans="1:12" x14ac:dyDescent="0.25">
      <c r="A112" s="2"/>
      <c r="B112" s="5" t="s">
        <v>1</v>
      </c>
      <c r="C112" s="68" t="s">
        <v>48</v>
      </c>
      <c r="D112" s="69"/>
      <c r="E112" s="69"/>
      <c r="F112" s="69"/>
      <c r="G112" s="69"/>
      <c r="H112" s="69"/>
      <c r="I112" s="70"/>
      <c r="J112" s="6" t="s">
        <v>2</v>
      </c>
      <c r="K112" s="6" t="s">
        <v>3</v>
      </c>
      <c r="L112" s="7" t="s">
        <v>4</v>
      </c>
    </row>
    <row r="113" spans="1:12" ht="31.5" x14ac:dyDescent="0.25">
      <c r="A113" s="2"/>
      <c r="B113" s="5" t="s">
        <v>5</v>
      </c>
      <c r="C113" s="71"/>
      <c r="D113" s="72"/>
      <c r="E113" s="72"/>
      <c r="F113" s="72"/>
      <c r="G113" s="72"/>
      <c r="H113" s="72"/>
      <c r="I113" s="73"/>
      <c r="J113" s="17">
        <v>1</v>
      </c>
      <c r="K113" s="17">
        <v>5</v>
      </c>
      <c r="L113" s="22" t="s">
        <v>44</v>
      </c>
    </row>
    <row r="114" spans="1:12" x14ac:dyDescent="0.25">
      <c r="A114" s="11" t="s">
        <v>6</v>
      </c>
      <c r="B114" s="11" t="s">
        <v>7</v>
      </c>
      <c r="C114" s="12" t="s">
        <v>8</v>
      </c>
      <c r="D114" s="12" t="s">
        <v>9</v>
      </c>
      <c r="E114" s="12" t="s">
        <v>10</v>
      </c>
      <c r="F114" s="12" t="s">
        <v>16</v>
      </c>
      <c r="G114" s="12" t="s">
        <v>11</v>
      </c>
      <c r="H114" s="12" t="s">
        <v>12</v>
      </c>
      <c r="I114" s="12" t="s">
        <v>13</v>
      </c>
      <c r="J114" s="12" t="s">
        <v>17</v>
      </c>
      <c r="K114" s="6" t="s">
        <v>14</v>
      </c>
      <c r="L114" s="14" t="s">
        <v>15</v>
      </c>
    </row>
    <row r="115" spans="1:12" x14ac:dyDescent="0.25">
      <c r="A115" s="52">
        <v>1</v>
      </c>
      <c r="B115" s="42" t="s">
        <v>88</v>
      </c>
      <c r="C115" s="53">
        <v>75.894090000000006</v>
      </c>
      <c r="D115" s="44">
        <v>82.5</v>
      </c>
      <c r="E115" s="53">
        <v>66.25</v>
      </c>
      <c r="F115" s="43">
        <v>82</v>
      </c>
      <c r="G115" s="43">
        <f t="shared" ref="G115:G118" si="15">C115*(30/100)</f>
        <v>22.768227</v>
      </c>
      <c r="H115" s="43">
        <f>D115*(30/100)</f>
        <v>24.75</v>
      </c>
      <c r="I115" s="43">
        <f>E115*(10/100)</f>
        <v>6.625</v>
      </c>
      <c r="J115" s="43">
        <f>F115*(30/100)</f>
        <v>24.599999999999998</v>
      </c>
      <c r="K115" s="43">
        <f>G115+H115+I115+J115</f>
        <v>78.74322699999999</v>
      </c>
      <c r="L115" s="45" t="s">
        <v>27</v>
      </c>
    </row>
    <row r="116" spans="1:12" x14ac:dyDescent="0.25">
      <c r="A116" s="50">
        <v>2</v>
      </c>
      <c r="B116" s="30" t="s">
        <v>89</v>
      </c>
      <c r="C116" s="26">
        <v>70</v>
      </c>
      <c r="D116" s="31">
        <v>61.26</v>
      </c>
      <c r="E116" s="26">
        <v>62.5</v>
      </c>
      <c r="F116" s="20">
        <v>65</v>
      </c>
      <c r="G116" s="20">
        <f t="shared" si="15"/>
        <v>21</v>
      </c>
      <c r="H116" s="20">
        <f>D116*(30/100)</f>
        <v>18.378</v>
      </c>
      <c r="I116" s="20">
        <f>E116*(10/100)</f>
        <v>6.25</v>
      </c>
      <c r="J116" s="20">
        <f>F116*(30/100)</f>
        <v>19.5</v>
      </c>
      <c r="K116" s="20">
        <f>G116+H116+I116+J116</f>
        <v>65.128</v>
      </c>
      <c r="L116" s="40" t="s">
        <v>28</v>
      </c>
    </row>
    <row r="117" spans="1:12" x14ac:dyDescent="0.25">
      <c r="A117" s="50">
        <v>3</v>
      </c>
      <c r="B117" s="18" t="s">
        <v>90</v>
      </c>
      <c r="C117" s="26">
        <v>79.997</v>
      </c>
      <c r="D117" s="19">
        <v>63.13</v>
      </c>
      <c r="E117" s="26">
        <v>58.75</v>
      </c>
      <c r="F117" s="20">
        <v>47</v>
      </c>
      <c r="G117" s="20">
        <f t="shared" si="15"/>
        <v>23.999099999999999</v>
      </c>
      <c r="H117" s="20">
        <f>D117*(30/100)</f>
        <v>18.939</v>
      </c>
      <c r="I117" s="20">
        <f>E117*(10/100)</f>
        <v>5.875</v>
      </c>
      <c r="J117" s="20">
        <f>F117*(30/100)</f>
        <v>14.1</v>
      </c>
      <c r="K117" s="20">
        <f>G117+H117+I117+J117</f>
        <v>62.9131</v>
      </c>
      <c r="L117" s="40" t="s">
        <v>22</v>
      </c>
    </row>
    <row r="118" spans="1:12" x14ac:dyDescent="0.25">
      <c r="A118" s="51">
        <v>4</v>
      </c>
      <c r="B118" s="18" t="s">
        <v>91</v>
      </c>
      <c r="C118" s="19">
        <v>76.247579999999999</v>
      </c>
      <c r="D118" s="19">
        <v>80.63</v>
      </c>
      <c r="E118" s="19">
        <v>58.75</v>
      </c>
      <c r="F118" s="19">
        <v>31</v>
      </c>
      <c r="G118" s="20">
        <f t="shared" si="15"/>
        <v>22.874274</v>
      </c>
      <c r="H118" s="20">
        <f>D118*(30/100)</f>
        <v>24.188999999999997</v>
      </c>
      <c r="I118" s="20">
        <f>E118*(10/100)</f>
        <v>5.875</v>
      </c>
      <c r="J118" s="20">
        <f>F118*(30/100)</f>
        <v>9.2999999999999989</v>
      </c>
      <c r="K118" s="20">
        <f>G118+H118+I118+J118</f>
        <v>62.23827399999999</v>
      </c>
      <c r="L118" s="40" t="s">
        <v>22</v>
      </c>
    </row>
    <row r="124" spans="1:12" x14ac:dyDescent="0.25">
      <c r="A124" s="32"/>
      <c r="C124" s="33"/>
      <c r="D124" s="33"/>
      <c r="E124" s="33"/>
      <c r="F124" s="33"/>
      <c r="G124" s="33"/>
      <c r="H124" s="33"/>
      <c r="I124" s="33"/>
      <c r="J124" s="82" t="s">
        <v>0</v>
      </c>
      <c r="K124" s="83"/>
      <c r="L124" s="34"/>
    </row>
    <row r="125" spans="1:12" x14ac:dyDescent="0.25">
      <c r="A125" s="32"/>
      <c r="B125" s="5" t="s">
        <v>1</v>
      </c>
      <c r="C125" s="68" t="s">
        <v>25</v>
      </c>
      <c r="D125" s="69"/>
      <c r="E125" s="69"/>
      <c r="F125" s="69"/>
      <c r="G125" s="69"/>
      <c r="H125" s="69"/>
      <c r="I125" s="70"/>
      <c r="J125" s="6" t="s">
        <v>2</v>
      </c>
      <c r="K125" s="6" t="s">
        <v>3</v>
      </c>
      <c r="L125" s="14" t="s">
        <v>4</v>
      </c>
    </row>
    <row r="126" spans="1:12" ht="31.5" x14ac:dyDescent="0.25">
      <c r="A126" s="32"/>
      <c r="B126" s="5" t="s">
        <v>5</v>
      </c>
      <c r="C126" s="68" t="s">
        <v>26</v>
      </c>
      <c r="D126" s="69"/>
      <c r="E126" s="69"/>
      <c r="F126" s="69"/>
      <c r="G126" s="69"/>
      <c r="H126" s="69"/>
      <c r="I126" s="70"/>
      <c r="J126" s="17">
        <v>1</v>
      </c>
      <c r="K126" s="17">
        <v>6</v>
      </c>
      <c r="L126" s="10" t="s">
        <v>47</v>
      </c>
    </row>
    <row r="127" spans="1:12" x14ac:dyDescent="0.25">
      <c r="A127" s="14" t="s">
        <v>6</v>
      </c>
      <c r="B127" s="11" t="s">
        <v>7</v>
      </c>
      <c r="C127" s="6" t="s">
        <v>8</v>
      </c>
      <c r="D127" s="6" t="s">
        <v>9</v>
      </c>
      <c r="E127" s="6" t="s">
        <v>10</v>
      </c>
      <c r="F127" s="6" t="s">
        <v>16</v>
      </c>
      <c r="G127" s="6" t="s">
        <v>11</v>
      </c>
      <c r="H127" s="6" t="s">
        <v>40</v>
      </c>
      <c r="I127" s="6" t="s">
        <v>30</v>
      </c>
      <c r="J127" s="6" t="s">
        <v>17</v>
      </c>
      <c r="K127" s="6" t="s">
        <v>14</v>
      </c>
      <c r="L127" s="14" t="s">
        <v>15</v>
      </c>
    </row>
    <row r="128" spans="1:12" x14ac:dyDescent="0.25">
      <c r="A128" s="54">
        <v>1</v>
      </c>
      <c r="B128" s="63" t="s">
        <v>92</v>
      </c>
      <c r="C128" s="64">
        <v>82.619</v>
      </c>
      <c r="D128" s="65">
        <v>97.66</v>
      </c>
      <c r="E128" s="66">
        <v>98.75</v>
      </c>
      <c r="F128" s="67">
        <v>80</v>
      </c>
      <c r="G128" s="67">
        <f t="shared" ref="G128:G133" si="16">C128*(30/100)</f>
        <v>24.785699999999999</v>
      </c>
      <c r="H128" s="67">
        <f t="shared" ref="H128:H133" si="17">D128*(10/100)</f>
        <v>9.766</v>
      </c>
      <c r="I128" s="67">
        <f t="shared" ref="I128:J133" si="18">E128*(30/100)</f>
        <v>29.625</v>
      </c>
      <c r="J128" s="67">
        <f t="shared" si="18"/>
        <v>24</v>
      </c>
      <c r="K128" s="67">
        <f t="shared" ref="K128:K133" si="19">G128+H128+I128+J128</f>
        <v>88.176699999999997</v>
      </c>
      <c r="L128" s="42" t="s">
        <v>27</v>
      </c>
    </row>
    <row r="129" spans="1:12" x14ac:dyDescent="0.25">
      <c r="A129" s="34">
        <v>2</v>
      </c>
      <c r="B129" s="62" t="s">
        <v>91</v>
      </c>
      <c r="C129" s="56">
        <v>82.619</v>
      </c>
      <c r="D129" s="56">
        <v>82.03</v>
      </c>
      <c r="E129" s="59">
        <v>100</v>
      </c>
      <c r="F129" s="59">
        <v>83</v>
      </c>
      <c r="G129" s="59">
        <f t="shared" si="16"/>
        <v>24.785699999999999</v>
      </c>
      <c r="H129" s="59">
        <f t="shared" si="17"/>
        <v>8.2030000000000012</v>
      </c>
      <c r="I129" s="59">
        <f t="shared" si="18"/>
        <v>30</v>
      </c>
      <c r="J129" s="59">
        <f t="shared" si="18"/>
        <v>24.9</v>
      </c>
      <c r="K129" s="59">
        <f t="shared" si="19"/>
        <v>87.8887</v>
      </c>
      <c r="L129" s="18" t="s">
        <v>28</v>
      </c>
    </row>
    <row r="130" spans="1:12" x14ac:dyDescent="0.25">
      <c r="A130" s="34">
        <v>3</v>
      </c>
      <c r="B130" s="62" t="s">
        <v>93</v>
      </c>
      <c r="C130" s="56">
        <v>70</v>
      </c>
      <c r="D130" s="60">
        <v>96.96</v>
      </c>
      <c r="E130" s="59">
        <v>92.5</v>
      </c>
      <c r="F130" s="59">
        <v>75</v>
      </c>
      <c r="G130" s="59">
        <f t="shared" si="16"/>
        <v>21</v>
      </c>
      <c r="H130" s="59">
        <f t="shared" si="17"/>
        <v>9.6959999999999997</v>
      </c>
      <c r="I130" s="59">
        <f t="shared" si="18"/>
        <v>27.75</v>
      </c>
      <c r="J130" s="59">
        <f t="shared" si="18"/>
        <v>22.5</v>
      </c>
      <c r="K130" s="59">
        <f t="shared" si="19"/>
        <v>80.945999999999998</v>
      </c>
      <c r="L130" s="18" t="s">
        <v>22</v>
      </c>
    </row>
    <row r="131" spans="1:12" x14ac:dyDescent="0.25">
      <c r="A131" s="34">
        <v>4</v>
      </c>
      <c r="B131" s="62" t="s">
        <v>94</v>
      </c>
      <c r="C131" s="56">
        <v>78.929000000000002</v>
      </c>
      <c r="D131" s="57">
        <v>82.5</v>
      </c>
      <c r="E131" s="59">
        <v>91.25</v>
      </c>
      <c r="F131" s="59">
        <v>70</v>
      </c>
      <c r="G131" s="59">
        <f t="shared" si="16"/>
        <v>23.678699999999999</v>
      </c>
      <c r="H131" s="59">
        <f t="shared" si="17"/>
        <v>8.25</v>
      </c>
      <c r="I131" s="59">
        <f t="shared" si="18"/>
        <v>27.375</v>
      </c>
      <c r="J131" s="59">
        <f t="shared" si="18"/>
        <v>21</v>
      </c>
      <c r="K131" s="59">
        <f t="shared" si="19"/>
        <v>80.303699999999992</v>
      </c>
      <c r="L131" s="18" t="s">
        <v>22</v>
      </c>
    </row>
    <row r="132" spans="1:12" x14ac:dyDescent="0.25">
      <c r="A132" s="34">
        <v>5</v>
      </c>
      <c r="B132" s="62" t="s">
        <v>95</v>
      </c>
      <c r="C132" s="56">
        <v>73.653000000000006</v>
      </c>
      <c r="D132" s="57">
        <v>84.36</v>
      </c>
      <c r="E132" s="58">
        <v>97.5</v>
      </c>
      <c r="F132" s="59">
        <v>60</v>
      </c>
      <c r="G132" s="59">
        <f t="shared" si="16"/>
        <v>22.0959</v>
      </c>
      <c r="H132" s="59">
        <f t="shared" si="17"/>
        <v>8.4359999999999999</v>
      </c>
      <c r="I132" s="59">
        <f t="shared" si="18"/>
        <v>29.25</v>
      </c>
      <c r="J132" s="59">
        <f t="shared" si="18"/>
        <v>18</v>
      </c>
      <c r="K132" s="59">
        <f t="shared" si="19"/>
        <v>77.781900000000007</v>
      </c>
      <c r="L132" s="18" t="s">
        <v>22</v>
      </c>
    </row>
    <row r="133" spans="1:12" x14ac:dyDescent="0.25">
      <c r="A133" s="34">
        <v>6</v>
      </c>
      <c r="B133" s="62" t="s">
        <v>96</v>
      </c>
      <c r="C133" s="56">
        <v>73.668999999999997</v>
      </c>
      <c r="D133" s="61">
        <v>77.13</v>
      </c>
      <c r="E133" s="58">
        <v>96.25</v>
      </c>
      <c r="F133" s="59"/>
      <c r="G133" s="59">
        <f t="shared" si="16"/>
        <v>22.1007</v>
      </c>
      <c r="H133" s="59">
        <f t="shared" si="17"/>
        <v>7.7130000000000001</v>
      </c>
      <c r="I133" s="59">
        <f t="shared" si="18"/>
        <v>28.875</v>
      </c>
      <c r="J133" s="59">
        <f t="shared" si="18"/>
        <v>0</v>
      </c>
      <c r="K133" s="59">
        <f t="shared" si="19"/>
        <v>58.688699999999997</v>
      </c>
      <c r="L133" s="18" t="s">
        <v>24</v>
      </c>
    </row>
    <row r="140" spans="1:12" x14ac:dyDescent="0.25">
      <c r="A140" s="2"/>
      <c r="C140" s="3"/>
      <c r="D140" s="3"/>
      <c r="E140" s="3"/>
      <c r="F140" s="3"/>
      <c r="G140" s="3"/>
      <c r="H140" s="3"/>
      <c r="I140" s="3"/>
      <c r="J140" s="74" t="s">
        <v>0</v>
      </c>
      <c r="K140" s="75"/>
      <c r="L140" s="4"/>
    </row>
    <row r="141" spans="1:12" x14ac:dyDescent="0.25">
      <c r="A141" s="2"/>
      <c r="B141" s="5" t="s">
        <v>1</v>
      </c>
      <c r="C141" s="68" t="s">
        <v>29</v>
      </c>
      <c r="D141" s="69"/>
      <c r="E141" s="69"/>
      <c r="F141" s="69"/>
      <c r="G141" s="69"/>
      <c r="H141" s="69"/>
      <c r="I141" s="70"/>
      <c r="J141" s="6" t="s">
        <v>2</v>
      </c>
      <c r="K141" s="6" t="s">
        <v>3</v>
      </c>
      <c r="L141" s="7" t="s">
        <v>4</v>
      </c>
    </row>
    <row r="142" spans="1:12" x14ac:dyDescent="0.25">
      <c r="A142" s="2"/>
      <c r="B142" s="16" t="s">
        <v>5</v>
      </c>
      <c r="C142" s="71" t="s">
        <v>49</v>
      </c>
      <c r="D142" s="72"/>
      <c r="E142" s="72"/>
      <c r="F142" s="72"/>
      <c r="G142" s="72"/>
      <c r="H142" s="72"/>
      <c r="I142" s="73"/>
      <c r="J142" s="17">
        <v>1</v>
      </c>
      <c r="K142" s="17">
        <v>5</v>
      </c>
      <c r="L142" s="4" t="s">
        <v>21</v>
      </c>
    </row>
    <row r="143" spans="1:12" x14ac:dyDescent="0.25">
      <c r="A143" s="11" t="s">
        <v>6</v>
      </c>
      <c r="B143" s="11" t="s">
        <v>7</v>
      </c>
      <c r="C143" s="12" t="s">
        <v>8</v>
      </c>
      <c r="D143" s="12" t="s">
        <v>9</v>
      </c>
      <c r="E143" s="13" t="s">
        <v>10</v>
      </c>
      <c r="F143" s="6" t="s">
        <v>16</v>
      </c>
      <c r="G143" s="12" t="s">
        <v>11</v>
      </c>
      <c r="H143" s="12" t="s">
        <v>12</v>
      </c>
      <c r="I143" s="12" t="s">
        <v>13</v>
      </c>
      <c r="J143" s="6" t="s">
        <v>17</v>
      </c>
      <c r="K143" s="6" t="s">
        <v>14</v>
      </c>
      <c r="L143" s="14" t="s">
        <v>15</v>
      </c>
    </row>
    <row r="144" spans="1:12" x14ac:dyDescent="0.25">
      <c r="A144" s="52">
        <v>1</v>
      </c>
      <c r="B144" s="42" t="s">
        <v>97</v>
      </c>
      <c r="C144" s="55">
        <v>78.760000000000005</v>
      </c>
      <c r="D144" s="44">
        <v>74.099999999999994</v>
      </c>
      <c r="E144" s="53">
        <v>80</v>
      </c>
      <c r="F144" s="43">
        <v>70</v>
      </c>
      <c r="G144" s="43">
        <f t="shared" ref="G144:G147" si="20">C144*(30/100)</f>
        <v>23.628</v>
      </c>
      <c r="H144" s="43">
        <f>D144*(30/100)</f>
        <v>22.229999999999997</v>
      </c>
      <c r="I144" s="43">
        <f>E144*(10/100)</f>
        <v>8</v>
      </c>
      <c r="J144" s="43">
        <f>F144*(30/100)</f>
        <v>21</v>
      </c>
      <c r="K144" s="43">
        <f>G144+H144+I144+J144</f>
        <v>74.858000000000004</v>
      </c>
      <c r="L144" s="42" t="s">
        <v>27</v>
      </c>
    </row>
    <row r="145" spans="1:12" x14ac:dyDescent="0.25">
      <c r="A145" s="50">
        <v>2</v>
      </c>
      <c r="B145" s="18" t="s">
        <v>98</v>
      </c>
      <c r="C145" s="4">
        <v>88.337000000000003</v>
      </c>
      <c r="D145" s="19">
        <v>79.459999999999994</v>
      </c>
      <c r="E145" s="26">
        <v>65</v>
      </c>
      <c r="F145" s="20">
        <v>55</v>
      </c>
      <c r="G145" s="20">
        <f t="shared" si="20"/>
        <v>26.501100000000001</v>
      </c>
      <c r="H145" s="20">
        <f>D145*(30/100)</f>
        <v>23.837999999999997</v>
      </c>
      <c r="I145" s="20">
        <f>E145*(10/100)</f>
        <v>6.5</v>
      </c>
      <c r="J145" s="20">
        <f>F145*(30/100)</f>
        <v>16.5</v>
      </c>
      <c r="K145" s="20">
        <f>G145+H145+I145+J145</f>
        <v>73.339100000000002</v>
      </c>
      <c r="L145" s="18" t="s">
        <v>28</v>
      </c>
    </row>
    <row r="146" spans="1:12" x14ac:dyDescent="0.25">
      <c r="A146" s="50">
        <v>3</v>
      </c>
      <c r="B146" s="18" t="s">
        <v>99</v>
      </c>
      <c r="C146" s="4">
        <v>86.518000000000001</v>
      </c>
      <c r="D146" s="19">
        <v>80.16</v>
      </c>
      <c r="E146" s="26">
        <v>72.5</v>
      </c>
      <c r="F146" s="20">
        <v>51</v>
      </c>
      <c r="G146" s="20">
        <f t="shared" si="20"/>
        <v>25.955400000000001</v>
      </c>
      <c r="H146" s="20">
        <f>D146*(30/100)</f>
        <v>24.047999999999998</v>
      </c>
      <c r="I146" s="20">
        <f>E146*(10/100)</f>
        <v>7.25</v>
      </c>
      <c r="J146" s="20">
        <f>F146*(30/100)</f>
        <v>15.299999999999999</v>
      </c>
      <c r="K146" s="20">
        <f>G146+H146+I146+J146</f>
        <v>72.553399999999996</v>
      </c>
      <c r="L146" s="18" t="s">
        <v>22</v>
      </c>
    </row>
    <row r="147" spans="1:12" x14ac:dyDescent="0.25">
      <c r="A147" s="50">
        <v>4</v>
      </c>
      <c r="B147" s="18" t="s">
        <v>100</v>
      </c>
      <c r="C147" s="4">
        <v>80.558999999999997</v>
      </c>
      <c r="D147" s="19">
        <v>61.73</v>
      </c>
      <c r="E147" s="26">
        <v>78.75</v>
      </c>
      <c r="F147" s="20">
        <v>54</v>
      </c>
      <c r="G147" s="20">
        <f t="shared" si="20"/>
        <v>24.1677</v>
      </c>
      <c r="H147" s="20">
        <f>D147*(30/100)</f>
        <v>18.518999999999998</v>
      </c>
      <c r="I147" s="20">
        <f>E147*(10/100)</f>
        <v>7.875</v>
      </c>
      <c r="J147" s="20">
        <f>F147*(30/100)</f>
        <v>16.2</v>
      </c>
      <c r="K147" s="20">
        <f>G147+H147+I147+J147</f>
        <v>66.761700000000005</v>
      </c>
      <c r="L147" s="18" t="s">
        <v>22</v>
      </c>
    </row>
    <row r="148" spans="1:12" x14ac:dyDescent="0.25">
      <c r="A148" s="50">
        <v>5</v>
      </c>
      <c r="B148" s="18" t="s">
        <v>101</v>
      </c>
      <c r="C148" s="4">
        <v>87.747</v>
      </c>
      <c r="D148" s="19">
        <v>89.5</v>
      </c>
      <c r="E148" s="26">
        <v>83.75</v>
      </c>
      <c r="F148" s="20"/>
      <c r="G148" s="20"/>
      <c r="H148" s="20"/>
      <c r="I148" s="20"/>
      <c r="J148" s="20"/>
      <c r="K148" s="20"/>
      <c r="L148" s="18" t="s">
        <v>24</v>
      </c>
    </row>
    <row r="149" spans="1:12" x14ac:dyDescent="0.25">
      <c r="A149" s="50">
        <v>6</v>
      </c>
      <c r="B149" s="18" t="s">
        <v>102</v>
      </c>
      <c r="C149" s="4">
        <v>86.242000000000004</v>
      </c>
      <c r="D149" s="19">
        <v>84.4</v>
      </c>
      <c r="E149" s="26">
        <v>86.25</v>
      </c>
      <c r="F149" s="20"/>
      <c r="G149" s="20"/>
      <c r="H149" s="20"/>
      <c r="I149" s="20"/>
      <c r="J149" s="20"/>
      <c r="K149" s="20"/>
      <c r="L149" s="18" t="s">
        <v>24</v>
      </c>
    </row>
    <row r="150" spans="1:12" x14ac:dyDescent="0.25">
      <c r="A150" s="50">
        <v>7</v>
      </c>
      <c r="B150" s="18" t="s">
        <v>103</v>
      </c>
      <c r="C150" s="4">
        <v>73.614999999999995</v>
      </c>
      <c r="D150" s="19">
        <v>93.7</v>
      </c>
      <c r="E150" s="26">
        <v>87.5</v>
      </c>
      <c r="F150" s="20"/>
      <c r="G150" s="20"/>
      <c r="H150" s="20"/>
      <c r="I150" s="20"/>
      <c r="J150" s="20"/>
      <c r="K150" s="20"/>
      <c r="L150" s="18" t="s">
        <v>24</v>
      </c>
    </row>
    <row r="151" spans="1:12" x14ac:dyDescent="0.25">
      <c r="A151" s="50">
        <v>8</v>
      </c>
      <c r="B151" s="18" t="s">
        <v>104</v>
      </c>
      <c r="C151" s="4">
        <v>85.96</v>
      </c>
      <c r="D151" s="19">
        <v>86</v>
      </c>
      <c r="E151" s="26">
        <v>68.75</v>
      </c>
      <c r="F151" s="20"/>
      <c r="G151" s="20"/>
      <c r="H151" s="20"/>
      <c r="I151" s="20"/>
      <c r="J151" s="20"/>
      <c r="K151" s="20"/>
      <c r="L151" s="18" t="s">
        <v>24</v>
      </c>
    </row>
    <row r="152" spans="1:12" x14ac:dyDescent="0.25">
      <c r="A152" s="50">
        <v>9</v>
      </c>
      <c r="B152" s="18" t="s">
        <v>105</v>
      </c>
      <c r="C152" s="4">
        <v>89.085999999999999</v>
      </c>
      <c r="D152" s="26">
        <v>81.099999999999994</v>
      </c>
      <c r="E152" s="26">
        <v>71.25</v>
      </c>
      <c r="F152" s="20"/>
      <c r="G152" s="31"/>
      <c r="H152" s="31"/>
      <c r="I152" s="31"/>
      <c r="J152" s="31"/>
      <c r="K152" s="20"/>
      <c r="L152" s="18" t="s">
        <v>24</v>
      </c>
    </row>
    <row r="153" spans="1:12" x14ac:dyDescent="0.25">
      <c r="A153" s="50">
        <v>10</v>
      </c>
      <c r="B153" s="18" t="s">
        <v>106</v>
      </c>
      <c r="C153" s="4">
        <v>78.299000000000007</v>
      </c>
      <c r="D153" s="19">
        <v>79.23</v>
      </c>
      <c r="E153" s="26">
        <v>87.5</v>
      </c>
      <c r="F153" s="20"/>
      <c r="G153" s="20"/>
      <c r="H153" s="20"/>
      <c r="I153" s="20"/>
      <c r="J153" s="20"/>
      <c r="K153" s="20"/>
      <c r="L153" s="18" t="s">
        <v>24</v>
      </c>
    </row>
    <row r="159" spans="1:12" x14ac:dyDescent="0.25">
      <c r="A159" s="2"/>
      <c r="C159" s="3"/>
      <c r="D159" s="3"/>
      <c r="E159" s="3"/>
      <c r="F159" s="3"/>
      <c r="G159" s="3"/>
      <c r="H159" s="3"/>
      <c r="I159" s="3"/>
      <c r="J159" s="74" t="s">
        <v>0</v>
      </c>
      <c r="K159" s="75"/>
      <c r="L159" s="4"/>
    </row>
    <row r="160" spans="1:12" x14ac:dyDescent="0.25">
      <c r="A160" s="2"/>
      <c r="B160" s="5" t="s">
        <v>1</v>
      </c>
      <c r="C160" s="68" t="s">
        <v>29</v>
      </c>
      <c r="D160" s="69"/>
      <c r="E160" s="69"/>
      <c r="F160" s="69"/>
      <c r="G160" s="69"/>
      <c r="H160" s="69"/>
      <c r="I160" s="70"/>
      <c r="J160" s="6" t="s">
        <v>2</v>
      </c>
      <c r="K160" s="6" t="s">
        <v>3</v>
      </c>
      <c r="L160" s="7" t="s">
        <v>4</v>
      </c>
    </row>
    <row r="161" spans="1:12" x14ac:dyDescent="0.25">
      <c r="A161" s="2"/>
      <c r="B161" s="16" t="s">
        <v>5</v>
      </c>
      <c r="C161" s="71" t="s">
        <v>50</v>
      </c>
      <c r="D161" s="72"/>
      <c r="E161" s="72"/>
      <c r="F161" s="72"/>
      <c r="G161" s="72"/>
      <c r="H161" s="72"/>
      <c r="I161" s="73"/>
      <c r="J161" s="17">
        <v>1</v>
      </c>
      <c r="K161" s="17">
        <v>5</v>
      </c>
      <c r="L161" s="4" t="s">
        <v>21</v>
      </c>
    </row>
    <row r="162" spans="1:12" x14ac:dyDescent="0.25">
      <c r="A162" s="11" t="s">
        <v>6</v>
      </c>
      <c r="B162" s="11" t="s">
        <v>7</v>
      </c>
      <c r="C162" s="12" t="s">
        <v>8</v>
      </c>
      <c r="D162" s="12" t="s">
        <v>9</v>
      </c>
      <c r="E162" s="12" t="s">
        <v>10</v>
      </c>
      <c r="F162" s="6" t="s">
        <v>16</v>
      </c>
      <c r="G162" s="12" t="s">
        <v>11</v>
      </c>
      <c r="H162" s="12" t="s">
        <v>12</v>
      </c>
      <c r="I162" s="12" t="s">
        <v>13</v>
      </c>
      <c r="J162" s="6" t="s">
        <v>17</v>
      </c>
      <c r="K162" s="6" t="s">
        <v>14</v>
      </c>
      <c r="L162" s="14" t="s">
        <v>15</v>
      </c>
    </row>
    <row r="163" spans="1:12" x14ac:dyDescent="0.25">
      <c r="A163" s="52">
        <v>1</v>
      </c>
      <c r="B163" s="42" t="s">
        <v>107</v>
      </c>
      <c r="C163" s="55">
        <v>80.046999999999997</v>
      </c>
      <c r="D163" s="44">
        <v>80.86</v>
      </c>
      <c r="E163" s="53">
        <v>96.25</v>
      </c>
      <c r="F163" s="43">
        <v>90</v>
      </c>
      <c r="G163" s="43">
        <f t="shared" ref="G163:G167" si="21">C163*(30/100)</f>
        <v>24.014099999999999</v>
      </c>
      <c r="H163" s="43">
        <f>D163*(30/100)</f>
        <v>24.257999999999999</v>
      </c>
      <c r="I163" s="43">
        <f>E163*(10/100)</f>
        <v>9.625</v>
      </c>
      <c r="J163" s="43">
        <f>F163*(30/100)</f>
        <v>27</v>
      </c>
      <c r="K163" s="43">
        <f>G163+H163+I163+J163</f>
        <v>84.897099999999995</v>
      </c>
      <c r="L163" s="42" t="s">
        <v>27</v>
      </c>
    </row>
    <row r="164" spans="1:12" x14ac:dyDescent="0.25">
      <c r="A164" s="50">
        <v>2</v>
      </c>
      <c r="B164" s="18" t="s">
        <v>108</v>
      </c>
      <c r="C164" s="4">
        <v>90.292000000000002</v>
      </c>
      <c r="D164" s="19">
        <v>81.8</v>
      </c>
      <c r="E164" s="26">
        <v>78.75</v>
      </c>
      <c r="F164" s="20">
        <v>70</v>
      </c>
      <c r="G164" s="20">
        <f t="shared" si="21"/>
        <v>27.087599999999998</v>
      </c>
      <c r="H164" s="20">
        <f>D164*(30/100)</f>
        <v>24.54</v>
      </c>
      <c r="I164" s="20">
        <f>E164*(10/100)</f>
        <v>7.875</v>
      </c>
      <c r="J164" s="20">
        <f>F164*(30/100)</f>
        <v>21</v>
      </c>
      <c r="K164" s="20">
        <f>G164+H164+I164+J164</f>
        <v>80.502600000000001</v>
      </c>
      <c r="L164" s="18" t="s">
        <v>28</v>
      </c>
    </row>
    <row r="165" spans="1:12" x14ac:dyDescent="0.25">
      <c r="A165" s="50">
        <v>3</v>
      </c>
      <c r="B165" s="18" t="s">
        <v>109</v>
      </c>
      <c r="C165" s="4">
        <v>95.418999999999997</v>
      </c>
      <c r="D165" s="19">
        <v>70.36</v>
      </c>
      <c r="E165" s="26">
        <v>87.5</v>
      </c>
      <c r="F165" s="20">
        <v>60</v>
      </c>
      <c r="G165" s="20">
        <f t="shared" si="21"/>
        <v>28.625699999999998</v>
      </c>
      <c r="H165" s="20">
        <f>D165*(30/100)</f>
        <v>21.108000000000001</v>
      </c>
      <c r="I165" s="20">
        <f>E165*(10/100)</f>
        <v>8.75</v>
      </c>
      <c r="J165" s="20">
        <f>F165*(30/100)</f>
        <v>18</v>
      </c>
      <c r="K165" s="20">
        <f>G165+H165+I165+J165</f>
        <v>76.483699999999999</v>
      </c>
      <c r="L165" s="18" t="s">
        <v>22</v>
      </c>
    </row>
    <row r="166" spans="1:12" x14ac:dyDescent="0.25">
      <c r="A166" s="50">
        <v>4</v>
      </c>
      <c r="B166" s="18" t="s">
        <v>110</v>
      </c>
      <c r="C166" s="4">
        <v>90.608999999999995</v>
      </c>
      <c r="D166" s="19">
        <v>78.760000000000005</v>
      </c>
      <c r="E166" s="26">
        <v>75</v>
      </c>
      <c r="F166" s="20">
        <v>60</v>
      </c>
      <c r="G166" s="20">
        <f t="shared" si="21"/>
        <v>27.182699999999997</v>
      </c>
      <c r="H166" s="20">
        <f>D166*(30/100)</f>
        <v>23.628</v>
      </c>
      <c r="I166" s="20">
        <f>E166*(10/100)</f>
        <v>7.5</v>
      </c>
      <c r="J166" s="20">
        <f>F166*(30/100)</f>
        <v>18</v>
      </c>
      <c r="K166" s="20">
        <f>G166+H166+I166+J166</f>
        <v>76.310699999999997</v>
      </c>
      <c r="L166" s="18" t="s">
        <v>22</v>
      </c>
    </row>
    <row r="167" spans="1:12" x14ac:dyDescent="0.25">
      <c r="A167" s="50">
        <v>5</v>
      </c>
      <c r="B167" s="18" t="s">
        <v>111</v>
      </c>
      <c r="C167" s="4">
        <v>92.009</v>
      </c>
      <c r="D167" s="19">
        <v>71.86</v>
      </c>
      <c r="E167" s="26">
        <v>73.75</v>
      </c>
      <c r="F167" s="20">
        <v>60</v>
      </c>
      <c r="G167" s="20">
        <f t="shared" si="21"/>
        <v>27.602699999999999</v>
      </c>
      <c r="H167" s="20">
        <f>D167*(30/100)</f>
        <v>21.558</v>
      </c>
      <c r="I167" s="20">
        <f>E167*(10/100)</f>
        <v>7.375</v>
      </c>
      <c r="J167" s="20">
        <f>F167*(30/100)</f>
        <v>18</v>
      </c>
      <c r="K167" s="20">
        <f>G167+H167+I167+J167</f>
        <v>74.535699999999991</v>
      </c>
      <c r="L167" s="18" t="s">
        <v>22</v>
      </c>
    </row>
    <row r="168" spans="1:12" x14ac:dyDescent="0.25">
      <c r="A168" s="50">
        <v>6</v>
      </c>
      <c r="B168" s="18" t="s">
        <v>112</v>
      </c>
      <c r="C168" s="4">
        <v>87.5</v>
      </c>
      <c r="D168" s="19">
        <v>93.46</v>
      </c>
      <c r="E168" s="26">
        <v>78.75</v>
      </c>
      <c r="F168" s="20"/>
      <c r="G168" s="20"/>
      <c r="H168" s="20"/>
      <c r="I168" s="20"/>
      <c r="J168" s="20"/>
      <c r="K168" s="20"/>
      <c r="L168" s="18" t="s">
        <v>24</v>
      </c>
    </row>
    <row r="169" spans="1:12" x14ac:dyDescent="0.25">
      <c r="A169" s="50">
        <v>7</v>
      </c>
      <c r="B169" s="18" t="s">
        <v>113</v>
      </c>
      <c r="C169" s="4">
        <v>85.465000000000003</v>
      </c>
      <c r="D169" s="19">
        <v>77.83</v>
      </c>
      <c r="E169" s="26">
        <v>93.75</v>
      </c>
      <c r="F169" s="20"/>
      <c r="G169" s="20"/>
      <c r="H169" s="20"/>
      <c r="I169" s="20"/>
      <c r="J169" s="20"/>
      <c r="K169" s="20"/>
      <c r="L169" s="18" t="s">
        <v>24</v>
      </c>
    </row>
    <row r="170" spans="1:12" x14ac:dyDescent="0.25">
      <c r="A170" s="50">
        <v>8</v>
      </c>
      <c r="B170" s="18" t="s">
        <v>114</v>
      </c>
      <c r="C170" s="4">
        <v>84.584000000000003</v>
      </c>
      <c r="D170" s="19">
        <v>78.760000000000005</v>
      </c>
      <c r="E170" s="26">
        <v>90</v>
      </c>
      <c r="F170" s="20"/>
      <c r="G170" s="20"/>
      <c r="H170" s="20"/>
      <c r="I170" s="20"/>
      <c r="J170" s="20"/>
      <c r="K170" s="20"/>
      <c r="L170" s="18" t="s">
        <v>24</v>
      </c>
    </row>
    <row r="171" spans="1:12" x14ac:dyDescent="0.25">
      <c r="A171" s="50">
        <v>9</v>
      </c>
      <c r="B171" s="18" t="s">
        <v>103</v>
      </c>
      <c r="C171" s="4">
        <v>93.578000000000003</v>
      </c>
      <c r="D171" s="19">
        <v>69.2</v>
      </c>
      <c r="E171" s="26">
        <v>77.5</v>
      </c>
      <c r="F171" s="20"/>
      <c r="G171" s="20"/>
      <c r="H171" s="20"/>
      <c r="I171" s="20"/>
      <c r="J171" s="20"/>
      <c r="K171" s="20"/>
      <c r="L171" s="18" t="s">
        <v>24</v>
      </c>
    </row>
    <row r="172" spans="1:12" x14ac:dyDescent="0.25">
      <c r="A172" s="50">
        <v>10</v>
      </c>
      <c r="B172" s="18" t="s">
        <v>115</v>
      </c>
      <c r="C172" s="4">
        <v>89.712000000000003</v>
      </c>
      <c r="D172" s="19">
        <v>67.8</v>
      </c>
      <c r="E172" s="26">
        <v>86.25</v>
      </c>
      <c r="F172" s="20"/>
      <c r="G172" s="20"/>
      <c r="H172" s="20"/>
      <c r="I172" s="20"/>
      <c r="J172" s="20"/>
      <c r="K172" s="20"/>
      <c r="L172" s="18" t="s">
        <v>24</v>
      </c>
    </row>
    <row r="179" spans="1:12" x14ac:dyDescent="0.25">
      <c r="A179" s="2"/>
      <c r="C179" s="3"/>
      <c r="D179" s="3"/>
      <c r="E179" s="3"/>
      <c r="F179" s="3"/>
      <c r="G179" s="3"/>
      <c r="H179" s="3"/>
      <c r="I179" s="3"/>
      <c r="J179" s="74" t="s">
        <v>0</v>
      </c>
      <c r="K179" s="75"/>
      <c r="L179" s="4"/>
    </row>
    <row r="180" spans="1:12" x14ac:dyDescent="0.25">
      <c r="A180" s="2"/>
      <c r="B180" s="5" t="s">
        <v>1</v>
      </c>
      <c r="C180" s="68" t="s">
        <v>29</v>
      </c>
      <c r="D180" s="69"/>
      <c r="E180" s="69"/>
      <c r="F180" s="69"/>
      <c r="G180" s="69"/>
      <c r="H180" s="69"/>
      <c r="I180" s="70"/>
      <c r="J180" s="6" t="s">
        <v>2</v>
      </c>
      <c r="K180" s="6" t="s">
        <v>3</v>
      </c>
      <c r="L180" s="7" t="s">
        <v>4</v>
      </c>
    </row>
    <row r="181" spans="1:12" x14ac:dyDescent="0.25">
      <c r="A181" s="2"/>
      <c r="B181" s="16" t="s">
        <v>5</v>
      </c>
      <c r="C181" s="71" t="s">
        <v>51</v>
      </c>
      <c r="D181" s="72"/>
      <c r="E181" s="72"/>
      <c r="F181" s="72"/>
      <c r="G181" s="72"/>
      <c r="H181" s="72"/>
      <c r="I181" s="73"/>
      <c r="J181" s="35">
        <v>1</v>
      </c>
      <c r="K181" s="35">
        <v>5</v>
      </c>
      <c r="L181" s="4" t="s">
        <v>41</v>
      </c>
    </row>
    <row r="182" spans="1:12" x14ac:dyDescent="0.25">
      <c r="A182" s="11" t="s">
        <v>6</v>
      </c>
      <c r="B182" s="11" t="s">
        <v>7</v>
      </c>
      <c r="C182" s="12" t="s">
        <v>8</v>
      </c>
      <c r="D182" s="12" t="s">
        <v>9</v>
      </c>
      <c r="E182" s="12" t="s">
        <v>10</v>
      </c>
      <c r="F182" s="6" t="s">
        <v>16</v>
      </c>
      <c r="G182" s="12" t="s">
        <v>11</v>
      </c>
      <c r="H182" s="12" t="s">
        <v>12</v>
      </c>
      <c r="I182" s="12" t="s">
        <v>13</v>
      </c>
      <c r="J182" s="6" t="s">
        <v>17</v>
      </c>
      <c r="K182" s="6" t="s">
        <v>14</v>
      </c>
      <c r="L182" s="14" t="s">
        <v>15</v>
      </c>
    </row>
    <row r="183" spans="1:12" x14ac:dyDescent="0.25">
      <c r="A183" s="52">
        <v>1</v>
      </c>
      <c r="B183" s="42" t="s">
        <v>116</v>
      </c>
      <c r="C183" s="55">
        <v>96.206999999999994</v>
      </c>
      <c r="D183" s="44">
        <v>76.2</v>
      </c>
      <c r="E183" s="53">
        <v>87.5</v>
      </c>
      <c r="F183" s="43">
        <v>70</v>
      </c>
      <c r="G183" s="43">
        <f t="shared" ref="G183:G188" si="22">C183*(30/100)</f>
        <v>28.862099999999998</v>
      </c>
      <c r="H183" s="43">
        <f t="shared" ref="H183:H188" si="23">D183*(30/100)</f>
        <v>22.86</v>
      </c>
      <c r="I183" s="43">
        <f t="shared" ref="I183:I188" si="24">E183*(10/100)</f>
        <v>8.75</v>
      </c>
      <c r="J183" s="43">
        <f t="shared" ref="J183:J188" si="25">F183*(30/100)</f>
        <v>21</v>
      </c>
      <c r="K183" s="43">
        <f t="shared" ref="K183:K188" si="26">G183+H183+I183+J183</f>
        <v>81.472099999999998</v>
      </c>
      <c r="L183" s="42" t="s">
        <v>27</v>
      </c>
    </row>
    <row r="184" spans="1:12" x14ac:dyDescent="0.25">
      <c r="A184" s="50">
        <v>2</v>
      </c>
      <c r="B184" s="18" t="s">
        <v>78</v>
      </c>
      <c r="C184" s="4">
        <v>90.534999999999997</v>
      </c>
      <c r="D184" s="19">
        <v>69.900000000000006</v>
      </c>
      <c r="E184" s="26">
        <v>87.5</v>
      </c>
      <c r="F184" s="20">
        <v>80</v>
      </c>
      <c r="G184" s="20">
        <f t="shared" si="22"/>
        <v>27.160499999999999</v>
      </c>
      <c r="H184" s="20">
        <f t="shared" si="23"/>
        <v>20.970000000000002</v>
      </c>
      <c r="I184" s="20">
        <f t="shared" si="24"/>
        <v>8.75</v>
      </c>
      <c r="J184" s="20">
        <f t="shared" si="25"/>
        <v>24</v>
      </c>
      <c r="K184" s="20">
        <f t="shared" si="26"/>
        <v>80.880499999999998</v>
      </c>
      <c r="L184" s="18" t="s">
        <v>28</v>
      </c>
    </row>
    <row r="185" spans="1:12" x14ac:dyDescent="0.25">
      <c r="A185" s="50">
        <v>3</v>
      </c>
      <c r="B185" s="18" t="s">
        <v>117</v>
      </c>
      <c r="C185" s="4">
        <v>89.224000000000004</v>
      </c>
      <c r="D185" s="19">
        <v>80.16</v>
      </c>
      <c r="E185" s="26">
        <v>86.25</v>
      </c>
      <c r="F185" s="20">
        <v>60</v>
      </c>
      <c r="G185" s="20">
        <f t="shared" si="22"/>
        <v>26.767199999999999</v>
      </c>
      <c r="H185" s="20">
        <f t="shared" si="23"/>
        <v>24.047999999999998</v>
      </c>
      <c r="I185" s="20">
        <f t="shared" si="24"/>
        <v>8.625</v>
      </c>
      <c r="J185" s="20">
        <f t="shared" si="25"/>
        <v>18</v>
      </c>
      <c r="K185" s="20">
        <f t="shared" si="26"/>
        <v>77.440200000000004</v>
      </c>
      <c r="L185" s="18" t="s">
        <v>22</v>
      </c>
    </row>
    <row r="186" spans="1:12" x14ac:dyDescent="0.25">
      <c r="A186" s="50">
        <v>4</v>
      </c>
      <c r="B186" s="18" t="s">
        <v>118</v>
      </c>
      <c r="C186" s="4">
        <v>81.605000000000004</v>
      </c>
      <c r="D186" s="19">
        <v>84.13</v>
      </c>
      <c r="E186" s="26">
        <v>93.75</v>
      </c>
      <c r="F186" s="20">
        <v>60</v>
      </c>
      <c r="G186" s="20">
        <f t="shared" si="22"/>
        <v>24.4815</v>
      </c>
      <c r="H186" s="20">
        <f t="shared" si="23"/>
        <v>25.238999999999997</v>
      </c>
      <c r="I186" s="20">
        <f t="shared" si="24"/>
        <v>9.375</v>
      </c>
      <c r="J186" s="20">
        <f t="shared" si="25"/>
        <v>18</v>
      </c>
      <c r="K186" s="20">
        <f t="shared" si="26"/>
        <v>77.095500000000001</v>
      </c>
      <c r="L186" s="18" t="s">
        <v>22</v>
      </c>
    </row>
    <row r="187" spans="1:12" x14ac:dyDescent="0.25">
      <c r="A187" s="50">
        <v>5</v>
      </c>
      <c r="B187" s="18" t="s">
        <v>119</v>
      </c>
      <c r="C187" s="4">
        <v>88.100999999999999</v>
      </c>
      <c r="D187" s="19">
        <v>72.7</v>
      </c>
      <c r="E187" s="26">
        <v>98.75</v>
      </c>
      <c r="F187" s="20">
        <v>60</v>
      </c>
      <c r="G187" s="20">
        <f t="shared" si="22"/>
        <v>26.430299999999999</v>
      </c>
      <c r="H187" s="20">
        <f t="shared" si="23"/>
        <v>21.81</v>
      </c>
      <c r="I187" s="20">
        <f t="shared" si="24"/>
        <v>9.875</v>
      </c>
      <c r="J187" s="20">
        <f t="shared" si="25"/>
        <v>18</v>
      </c>
      <c r="K187" s="20">
        <f t="shared" si="26"/>
        <v>76.115299999999991</v>
      </c>
      <c r="L187" s="18" t="s">
        <v>22</v>
      </c>
    </row>
    <row r="188" spans="1:12" x14ac:dyDescent="0.25">
      <c r="A188" s="50">
        <v>6</v>
      </c>
      <c r="B188" s="18" t="s">
        <v>120</v>
      </c>
      <c r="C188" s="4">
        <v>94.441999999999993</v>
      </c>
      <c r="D188" s="19">
        <v>72</v>
      </c>
      <c r="E188" s="26">
        <v>81.25</v>
      </c>
      <c r="F188" s="20">
        <v>60</v>
      </c>
      <c r="G188" s="20">
        <f t="shared" si="22"/>
        <v>28.332599999999996</v>
      </c>
      <c r="H188" s="20">
        <f t="shared" si="23"/>
        <v>21.599999999999998</v>
      </c>
      <c r="I188" s="20">
        <f t="shared" si="24"/>
        <v>8.125</v>
      </c>
      <c r="J188" s="20">
        <f t="shared" si="25"/>
        <v>18</v>
      </c>
      <c r="K188" s="20">
        <f t="shared" si="26"/>
        <v>76.057599999999994</v>
      </c>
      <c r="L188" s="18" t="s">
        <v>22</v>
      </c>
    </row>
    <row r="189" spans="1:12" x14ac:dyDescent="0.25">
      <c r="A189" s="50">
        <v>7</v>
      </c>
      <c r="B189" s="18" t="s">
        <v>121</v>
      </c>
      <c r="C189" s="4">
        <v>99.216999999999999</v>
      </c>
      <c r="D189" s="19">
        <v>81.8</v>
      </c>
      <c r="E189" s="26">
        <v>82.5</v>
      </c>
      <c r="F189" s="20"/>
      <c r="G189" s="20"/>
      <c r="H189" s="20"/>
      <c r="I189" s="20"/>
      <c r="J189" s="20"/>
      <c r="K189" s="20"/>
      <c r="L189" s="18" t="s">
        <v>24</v>
      </c>
    </row>
    <row r="190" spans="1:12" x14ac:dyDescent="0.25">
      <c r="A190" s="50">
        <v>8</v>
      </c>
      <c r="B190" s="18" t="s">
        <v>122</v>
      </c>
      <c r="C190" s="4">
        <v>96.234999999999999</v>
      </c>
      <c r="D190" s="19">
        <v>85.53</v>
      </c>
      <c r="E190" s="26">
        <v>72.5</v>
      </c>
      <c r="F190" s="20"/>
      <c r="G190" s="20"/>
      <c r="H190" s="20"/>
      <c r="I190" s="20"/>
      <c r="J190" s="20"/>
      <c r="K190" s="20"/>
      <c r="L190" s="18" t="s">
        <v>24</v>
      </c>
    </row>
    <row r="191" spans="1:12" x14ac:dyDescent="0.25">
      <c r="A191" s="50">
        <v>9</v>
      </c>
      <c r="B191" s="18" t="s">
        <v>123</v>
      </c>
      <c r="C191" s="4">
        <v>93.691999999999993</v>
      </c>
      <c r="D191" s="19">
        <v>79.7</v>
      </c>
      <c r="E191" s="26">
        <v>87.5</v>
      </c>
      <c r="F191" s="20"/>
      <c r="G191" s="20"/>
      <c r="H191" s="20"/>
      <c r="I191" s="20"/>
      <c r="J191" s="20"/>
      <c r="K191" s="20"/>
      <c r="L191" s="18" t="s">
        <v>24</v>
      </c>
    </row>
    <row r="192" spans="1:12" x14ac:dyDescent="0.25">
      <c r="A192" s="50">
        <v>10</v>
      </c>
      <c r="B192" s="18" t="s">
        <v>124</v>
      </c>
      <c r="C192" s="4">
        <v>85.638000000000005</v>
      </c>
      <c r="D192" s="19">
        <v>78.84</v>
      </c>
      <c r="E192" s="26">
        <v>87.5</v>
      </c>
      <c r="F192" s="20"/>
      <c r="G192" s="20"/>
      <c r="H192" s="20"/>
      <c r="I192" s="20"/>
      <c r="J192" s="20"/>
      <c r="K192" s="20"/>
      <c r="L192" s="18" t="s">
        <v>24</v>
      </c>
    </row>
  </sheetData>
  <mergeCells count="34">
    <mergeCell ref="J78:K78"/>
    <mergeCell ref="C65:I65"/>
    <mergeCell ref="J63:K63"/>
    <mergeCell ref="C126:I126"/>
    <mergeCell ref="J140:K140"/>
    <mergeCell ref="C79:I79"/>
    <mergeCell ref="C80:I80"/>
    <mergeCell ref="J97:K97"/>
    <mergeCell ref="C98:I98"/>
    <mergeCell ref="C99:I99"/>
    <mergeCell ref="C64:I64"/>
    <mergeCell ref="C141:I141"/>
    <mergeCell ref="C142:I142"/>
    <mergeCell ref="J159:K159"/>
    <mergeCell ref="J111:K111"/>
    <mergeCell ref="C112:I112"/>
    <mergeCell ref="C113:I113"/>
    <mergeCell ref="J124:K124"/>
    <mergeCell ref="C125:I125"/>
    <mergeCell ref="C43:G43"/>
    <mergeCell ref="C44:G44"/>
    <mergeCell ref="B2:L2"/>
    <mergeCell ref="H28:I28"/>
    <mergeCell ref="H8:I8"/>
    <mergeCell ref="C9:G9"/>
    <mergeCell ref="C10:G10"/>
    <mergeCell ref="C29:G29"/>
    <mergeCell ref="C30:G30"/>
    <mergeCell ref="H42:I42"/>
    <mergeCell ref="C160:I160"/>
    <mergeCell ref="C161:I161"/>
    <mergeCell ref="J179:K179"/>
    <mergeCell ref="C180:I180"/>
    <mergeCell ref="C181:I181"/>
  </mergeCells>
  <pageMargins left="0.27559055118110237" right="0.23622047244094491" top="0.74803149606299213" bottom="0.74803149606299213" header="0.31496062992125984" footer="0.31496062992125984"/>
  <pageSetup paperSize="9" scale="1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2" max="12" width="8.5703125" bestFit="1" customWidth="1"/>
    <col min="13" max="13" width="16.140625" bestFit="1" customWidth="1"/>
  </cols>
  <sheetData/>
  <sortState ref="B9:M15">
    <sortCondition descending="1" ref="L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2022-09-06T15:40:08Z</dcterms:modified>
</cp:coreProperties>
</file>